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405" windowWidth="12120" windowHeight="8640" tabRatio="806" firstSheet="4" activeTab="4"/>
  </bookViews>
  <sheets>
    <sheet name="Álláskeresők idősora" sheetId="1" r:id="rId1"/>
    <sheet name="Álláskeresők kistérségenként" sheetId="2" r:id="rId2"/>
    <sheet name="Korcsoportonként" sheetId="3" r:id="rId3"/>
    <sheet name="Nemenként" sheetId="4" r:id="rId4"/>
    <sheet name="Tartósan álláskeresők" sheetId="5" r:id="rId5"/>
  </sheets>
  <definedNames>
    <definedName name="_xlnm.Print_Titles" localSheetId="1">'Álláskeresők kistérségenként'!$1:$1</definedName>
    <definedName name="_xlnm.Print_Titles" localSheetId="2">'Korcsoportonként'!$1:$1</definedName>
    <definedName name="_xlnm.Print_Titles" localSheetId="3">'Nemenként'!$1:$3</definedName>
  </definedNames>
  <calcPr fullCalcOnLoad="1"/>
</workbook>
</file>

<file path=xl/sharedStrings.xml><?xml version="1.0" encoding="utf-8"?>
<sst xmlns="http://schemas.openxmlformats.org/spreadsheetml/2006/main" count="680" uniqueCount="103">
  <si>
    <t>19 éves és fiatalabb</t>
  </si>
  <si>
    <t>20-24 éves</t>
  </si>
  <si>
    <t>25-34 éves</t>
  </si>
  <si>
    <t>35-44 éves</t>
  </si>
  <si>
    <t>45-54 éves</t>
  </si>
  <si>
    <t>55 éves és idősebb</t>
  </si>
  <si>
    <t>2007.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</si>
  <si>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</si>
  <si>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</si>
  <si>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</si>
  <si>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</si>
  <si>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</si>
  <si>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</si>
  <si>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</si>
  <si>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</si>
  <si>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</si>
  <si>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</si>
  <si>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</si>
  <si>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</si>
  <si>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2008. év</t>
  </si>
  <si>
    <t>%</t>
  </si>
  <si>
    <t>fő</t>
  </si>
  <si>
    <t>2000. december</t>
  </si>
  <si>
    <t>2001. december</t>
  </si>
  <si>
    <t>2003. december</t>
  </si>
  <si>
    <t>2002. december</t>
  </si>
  <si>
    <t>2004. december</t>
  </si>
  <si>
    <t>2005. december</t>
  </si>
  <si>
    <t>2006. december</t>
  </si>
  <si>
    <t>2007. december</t>
  </si>
  <si>
    <t>Összesen</t>
  </si>
  <si>
    <t>Időszak</t>
  </si>
  <si>
    <t>Nő</t>
  </si>
  <si>
    <t>Férfi</t>
  </si>
  <si>
    <t>1990. december</t>
  </si>
  <si>
    <t>1991. december</t>
  </si>
  <si>
    <t>1992. december</t>
  </si>
  <si>
    <t>1993. december</t>
  </si>
  <si>
    <t>1994. december</t>
  </si>
  <si>
    <t>1995. december</t>
  </si>
  <si>
    <t>1996. december</t>
  </si>
  <si>
    <t>1997. december</t>
  </si>
  <si>
    <t>1998. december</t>
  </si>
  <si>
    <t>1999. december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</si>
  <si>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</si>
  <si>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</si>
  <si>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</si>
  <si>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</si>
  <si>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</si>
  <si>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</si>
  <si>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</si>
  <si>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</si>
  <si>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</si>
  <si>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</si>
  <si>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</si>
  <si>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</si>
  <si>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</si>
  <si>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</si>
  <si>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</si>
  <si>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</si>
  <si>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</si>
  <si>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</si>
  <si>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</si>
  <si>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>Év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</si>
  <si>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</si>
  <si>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</si>
  <si>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</si>
  <si>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</si>
  <si>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</si>
  <si>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</si>
  <si>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</si>
  <si>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</si>
  <si>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</si>
  <si>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</si>
  <si>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</si>
  <si>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</si>
  <si>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Havi átlag</t>
  </si>
  <si>
    <t>2008. december</t>
  </si>
  <si>
    <t>Eger</t>
  </si>
  <si>
    <t>Gyöngyös</t>
  </si>
  <si>
    <t>Hatvan</t>
  </si>
  <si>
    <t>Heves</t>
  </si>
  <si>
    <t>Füzesabony</t>
  </si>
  <si>
    <t>Pétervására</t>
  </si>
  <si>
    <t>2009. év</t>
  </si>
  <si>
    <t xml:space="preserve">2009. </t>
  </si>
  <si>
    <t>Átlag</t>
  </si>
  <si>
    <t>2010. év</t>
  </si>
  <si>
    <t>Megoszlás (%)</t>
  </si>
  <si>
    <t>2011. év</t>
  </si>
  <si>
    <t>2011.</t>
  </si>
  <si>
    <t>2010.</t>
  </si>
  <si>
    <t>25 évesnél fiatalabb</t>
  </si>
  <si>
    <t>50 évesnél idősebb</t>
  </si>
  <si>
    <t>2012.</t>
  </si>
  <si>
    <t>2013.</t>
  </si>
  <si>
    <t>2012. év</t>
  </si>
  <si>
    <t>2013. év</t>
  </si>
  <si>
    <t xml:space="preserve">1. A regisztrált munkanélküliek / álláskeresők számának alakulása Heves megyében </t>
  </si>
  <si>
    <t>2. A regisztrált álláskeresők száma körzetenként Heves megyében (fő)</t>
  </si>
  <si>
    <t>3. A regisztrált álláskeresők száma korcsoportok szerint Heves megyében (fő)</t>
  </si>
  <si>
    <t>4. A regisztrált álláskeresők száma nemek szerint Heves megyében (fő)</t>
  </si>
  <si>
    <t>9. A tartósan regisztrált álláskeresők* száma körzetenként Heves megyében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</si>
</sst>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0"/>
    <numFmt numFmtId="174" formatCode="#,##0.0"/>
    <numFmt numFmtId="175" formatCode="#,##0.000"/>
    <numFmt numFmtId="176" formatCode="0.0000000000"/>
    <numFmt numFmtId="177" formatCode="0.00000000000"/>
    <numFmt numFmtId="178" formatCode="0.000000000"/>
    <numFmt numFmtId="179" formatCode="0.00000000"/>
  </numFmts>
  <fonts count="21">
    <font>
      <sz val="10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Arial"/>
      <family val="2"/>
    </font>
    <font>
      <sz val="12"/>
      <name val="Times New Roman CE"/>
      <family val="0"/>
    </font>
    <font>
      <sz val="12"/>
      <name val="Times New Roman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i/>
      <sz val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 vertical="center"/>
    </xf>
    <xf numFmtId="167" fontId="0" fillId="0" borderId="0" xfId="0" applyNumberFormat="1" applyAlignment="1">
      <alignment/>
    </xf>
    <xf numFmtId="0" fontId="0" fillId="0" borderId="0" xfId="19">
      <alignment/>
      <protection/>
    </xf>
    <xf numFmtId="0" fontId="6" fillId="0" borderId="0" xfId="20">
      <alignment/>
      <protection/>
    </xf>
    <xf numFmtId="0" fontId="9" fillId="0" borderId="0" xfId="20" applyFont="1">
      <alignment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Border="1" applyAlignment="1">
      <alignment/>
    </xf>
    <xf numFmtId="0" fontId="11" fillId="0" borderId="3" xfId="19" applyFont="1" applyBorder="1">
      <alignment/>
      <protection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3" borderId="3" xfId="19" applyFont="1" applyFill="1" applyBorder="1">
      <alignment/>
      <protection/>
    </xf>
    <xf numFmtId="0" fontId="11" fillId="3" borderId="2" xfId="0" applyFont="1" applyFill="1" applyBorder="1" applyAlignment="1">
      <alignment/>
    </xf>
    <xf numFmtId="3" fontId="11" fillId="0" borderId="6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right" vertical="center" wrapText="1" indent="3"/>
    </xf>
    <xf numFmtId="3" fontId="11" fillId="3" borderId="6" xfId="0" applyNumberFormat="1" applyFont="1" applyFill="1" applyBorder="1" applyAlignment="1">
      <alignment horizontal="right" vertical="center" wrapText="1" indent="3"/>
    </xf>
    <xf numFmtId="3" fontId="11" fillId="0" borderId="6" xfId="0" applyNumberFormat="1" applyFont="1" applyBorder="1" applyAlignment="1">
      <alignment horizontal="right" vertical="center" wrapText="1" indent="3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3" fontId="11" fillId="0" borderId="6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/>
    </xf>
    <xf numFmtId="0" fontId="11" fillId="3" borderId="6" xfId="19" applyFont="1" applyFill="1" applyBorder="1">
      <alignment/>
      <protection/>
    </xf>
    <xf numFmtId="0" fontId="5" fillId="2" borderId="8" xfId="0" applyFont="1" applyFill="1" applyBorder="1" applyAlignment="1">
      <alignment horizontal="center" vertical="center" wrapText="1"/>
    </xf>
    <xf numFmtId="3" fontId="11" fillId="0" borderId="6" xfId="21" applyNumberFormat="1" applyFont="1" applyFill="1" applyBorder="1" applyAlignment="1">
      <alignment horizontal="center"/>
      <protection/>
    </xf>
    <xf numFmtId="3" fontId="11" fillId="0" borderId="5" xfId="21" applyNumberFormat="1" applyFont="1" applyFill="1" applyBorder="1" applyAlignment="1">
      <alignment horizontal="center"/>
      <protection/>
    </xf>
    <xf numFmtId="3" fontId="11" fillId="3" borderId="6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0" borderId="3" xfId="19" applyFont="1" applyFill="1" applyBorder="1">
      <alignment/>
      <protection/>
    </xf>
    <xf numFmtId="3" fontId="11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11" fillId="3" borderId="6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4" borderId="3" xfId="19" applyFont="1" applyFill="1" applyBorder="1">
      <alignment/>
      <protection/>
    </xf>
    <xf numFmtId="0" fontId="0" fillId="4" borderId="0" xfId="19" applyFill="1">
      <alignment/>
      <protection/>
    </xf>
    <xf numFmtId="0" fontId="11" fillId="4" borderId="2" xfId="0" applyFont="1" applyFill="1" applyBorder="1" applyAlignment="1">
      <alignment/>
    </xf>
    <xf numFmtId="0" fontId="0" fillId="4" borderId="12" xfId="19" applyFill="1" applyBorder="1">
      <alignment/>
      <protection/>
    </xf>
    <xf numFmtId="0" fontId="0" fillId="4" borderId="13" xfId="19" applyFill="1" applyBorder="1">
      <alignment/>
      <protection/>
    </xf>
    <xf numFmtId="0" fontId="0" fillId="0" borderId="12" xfId="19" applyBorder="1">
      <alignment/>
      <protection/>
    </xf>
    <xf numFmtId="0" fontId="0" fillId="0" borderId="13" xfId="19" applyBorder="1">
      <alignment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3" fontId="11" fillId="4" borderId="7" xfId="0" applyNumberFormat="1" applyFont="1" applyFill="1" applyBorder="1" applyAlignment="1">
      <alignment horizontal="center" vertical="top" wrapText="1"/>
    </xf>
    <xf numFmtId="3" fontId="11" fillId="4" borderId="6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3" fontId="0" fillId="0" borderId="0" xfId="0" applyNumberFormat="1" applyAlignment="1">
      <alignment/>
    </xf>
    <xf numFmtId="3" fontId="11" fillId="3" borderId="6" xfId="0" applyNumberFormat="1" applyFont="1" applyFill="1" applyBorder="1" applyAlignment="1">
      <alignment horizontal="right" indent="3"/>
    </xf>
    <xf numFmtId="3" fontId="11" fillId="0" borderId="9" xfId="0" applyNumberFormat="1" applyFont="1" applyBorder="1" applyAlignment="1">
      <alignment horizontal="right" vertical="center" indent="3"/>
    </xf>
    <xf numFmtId="3" fontId="11" fillId="0" borderId="6" xfId="0" applyNumberFormat="1" applyFont="1" applyBorder="1" applyAlignment="1">
      <alignment horizontal="right" vertical="center" indent="3"/>
    </xf>
    <xf numFmtId="3" fontId="13" fillId="0" borderId="7" xfId="0" applyNumberFormat="1" applyFont="1" applyBorder="1" applyAlignment="1">
      <alignment horizontal="right" vertical="center" wrapText="1" indent="2"/>
    </xf>
    <xf numFmtId="3" fontId="13" fillId="3" borderId="6" xfId="0" applyNumberFormat="1" applyFont="1" applyFill="1" applyBorder="1" applyAlignment="1">
      <alignment horizontal="right" vertical="center" wrapText="1" indent="2"/>
    </xf>
    <xf numFmtId="3" fontId="13" fillId="0" borderId="6" xfId="0" applyNumberFormat="1" applyFont="1" applyBorder="1" applyAlignment="1">
      <alignment horizontal="right" vertical="center" wrapText="1" indent="2"/>
    </xf>
    <xf numFmtId="3" fontId="13" fillId="0" borderId="9" xfId="0" applyNumberFormat="1" applyFont="1" applyFill="1" applyBorder="1" applyAlignment="1">
      <alignment horizontal="right" vertical="center" indent="2"/>
    </xf>
    <xf numFmtId="3" fontId="13" fillId="0" borderId="6" xfId="0" applyNumberFormat="1" applyFont="1" applyFill="1" applyBorder="1" applyAlignment="1">
      <alignment horizontal="right" vertical="center" indent="2"/>
    </xf>
    <xf numFmtId="3" fontId="11" fillId="0" borderId="5" xfId="0" applyNumberFormat="1" applyFont="1" applyBorder="1" applyAlignment="1">
      <alignment horizontal="right" vertical="center" indent="3"/>
    </xf>
    <xf numFmtId="3" fontId="13" fillId="0" borderId="5" xfId="0" applyNumberFormat="1" applyFont="1" applyFill="1" applyBorder="1" applyAlignment="1">
      <alignment horizontal="right" vertical="center" indent="2"/>
    </xf>
    <xf numFmtId="3" fontId="11" fillId="3" borderId="9" xfId="0" applyNumberFormat="1" applyFont="1" applyFill="1" applyBorder="1" applyAlignment="1">
      <alignment horizontal="right" indent="3"/>
    </xf>
    <xf numFmtId="3" fontId="11" fillId="0" borderId="6" xfId="0" applyNumberFormat="1" applyFont="1" applyFill="1" applyBorder="1" applyAlignment="1">
      <alignment horizontal="right" indent="3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3" fontId="11" fillId="0" borderId="24" xfId="0" applyNumberFormat="1" applyFont="1" applyFill="1" applyBorder="1" applyAlignment="1">
      <alignment horizontal="center" vertical="top" wrapText="1"/>
    </xf>
    <xf numFmtId="0" fontId="11" fillId="0" borderId="4" xfId="19" applyFont="1" applyFill="1" applyBorder="1">
      <alignment/>
      <protection/>
    </xf>
    <xf numFmtId="3" fontId="0" fillId="4" borderId="14" xfId="19" applyNumberFormat="1" applyFill="1" applyBorder="1">
      <alignment/>
      <protection/>
    </xf>
    <xf numFmtId="3" fontId="0" fillId="0" borderId="14" xfId="19" applyNumberFormat="1" applyBorder="1">
      <alignment/>
      <protection/>
    </xf>
    <xf numFmtId="3" fontId="0" fillId="0" borderId="14" xfId="0" applyNumberFormat="1" applyBorder="1" applyAlignment="1">
      <alignment/>
    </xf>
    <xf numFmtId="3" fontId="0" fillId="4" borderId="14" xfId="0" applyNumberForma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 wrapText="1" indent="3"/>
    </xf>
    <xf numFmtId="3" fontId="13" fillId="0" borderId="0" xfId="0" applyNumberFormat="1" applyFont="1" applyBorder="1" applyAlignment="1">
      <alignment horizontal="right" vertical="center" wrapText="1" indent="2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indent="3"/>
    </xf>
    <xf numFmtId="0" fontId="11" fillId="0" borderId="0" xfId="19" applyFont="1" applyFill="1" applyBorder="1">
      <alignment/>
      <protection/>
    </xf>
    <xf numFmtId="0" fontId="10" fillId="2" borderId="8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indent="3"/>
    </xf>
    <xf numFmtId="3" fontId="11" fillId="0" borderId="9" xfId="0" applyNumberFormat="1" applyFont="1" applyBorder="1" applyAlignment="1">
      <alignment horizontal="center" vertical="top" wrapText="1"/>
    </xf>
    <xf numFmtId="3" fontId="11" fillId="0" borderId="26" xfId="0" applyNumberFormat="1" applyFont="1" applyFill="1" applyBorder="1" applyAlignment="1">
      <alignment horizontal="center"/>
    </xf>
    <xf numFmtId="3" fontId="0" fillId="0" borderId="0" xfId="19" applyNumberFormat="1">
      <alignment/>
      <protection/>
    </xf>
    <xf numFmtId="3" fontId="11" fillId="0" borderId="0" xfId="0" applyNumberFormat="1" applyFont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2"/>
    </xf>
    <xf numFmtId="0" fontId="11" fillId="0" borderId="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3" borderId="20" xfId="0" applyNumberFormat="1" applyFont="1" applyFill="1" applyBorder="1" applyAlignment="1">
      <alignment horizontal="center" vertical="top" wrapText="1"/>
    </xf>
    <xf numFmtId="3" fontId="11" fillId="0" borderId="20" xfId="0" applyNumberFormat="1" applyFont="1" applyBorder="1" applyAlignment="1">
      <alignment horizontal="center" vertical="top" wrapText="1"/>
    </xf>
    <xf numFmtId="3" fontId="11" fillId="3" borderId="6" xfId="21" applyNumberFormat="1" applyFont="1" applyFill="1" applyBorder="1" applyAlignment="1">
      <alignment horizontal="center"/>
      <protection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7" xfId="21" applyNumberFormat="1" applyFont="1" applyFill="1" applyBorder="1" applyAlignment="1">
      <alignment horizontal="center"/>
      <protection/>
    </xf>
    <xf numFmtId="3" fontId="11" fillId="3" borderId="6" xfId="0" applyNumberFormat="1" applyFont="1" applyFill="1" applyBorder="1" applyAlignment="1">
      <alignment horizontal="right" vertical="center" indent="3"/>
    </xf>
    <xf numFmtId="3" fontId="13" fillId="3" borderId="6" xfId="0" applyNumberFormat="1" applyFont="1" applyFill="1" applyBorder="1" applyAlignment="1">
      <alignment horizontal="right" vertical="center" indent="2"/>
    </xf>
    <xf numFmtId="0" fontId="11" fillId="0" borderId="7" xfId="0" applyFont="1" applyBorder="1" applyAlignment="1">
      <alignment/>
    </xf>
    <xf numFmtId="3" fontId="13" fillId="0" borderId="7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3" fontId="13" fillId="0" borderId="6" xfId="0" applyNumberFormat="1" applyFon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0" borderId="22" xfId="0" applyFont="1" applyBorder="1" applyAlignment="1">
      <alignment/>
    </xf>
    <xf numFmtId="0" fontId="11" fillId="0" borderId="26" xfId="0" applyFont="1" applyFill="1" applyBorder="1" applyAlignment="1">
      <alignment/>
    </xf>
    <xf numFmtId="3" fontId="11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73" fontId="12" fillId="0" borderId="12" xfId="0" applyNumberFormat="1" applyFont="1" applyBorder="1" applyAlignment="1">
      <alignment horizontal="center" vertical="top"/>
    </xf>
    <xf numFmtId="0" fontId="11" fillId="0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1" fontId="0" fillId="0" borderId="33" xfId="0" applyNumberForma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33" xfId="0" applyNumberFormat="1" applyFont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3" fontId="11" fillId="0" borderId="0" xfId="21" applyNumberFormat="1" applyFont="1" applyFill="1" applyBorder="1" applyAlignment="1">
      <alignment horizontal="center"/>
      <protection/>
    </xf>
    <xf numFmtId="1" fontId="0" fillId="0" borderId="3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11" fillId="0" borderId="0" xfId="21" applyNumberFormat="1" applyFont="1" applyFill="1" applyBorder="1" applyAlignment="1">
      <alignment horizontal="center"/>
      <protection/>
    </xf>
    <xf numFmtId="174" fontId="11" fillId="0" borderId="0" xfId="0" applyNumberFormat="1" applyFont="1" applyBorder="1" applyAlignment="1">
      <alignment horizontal="right" vertical="center" indent="3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" fontId="0" fillId="0" borderId="29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73" fontId="12" fillId="0" borderId="12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12" fillId="0" borderId="35" xfId="0" applyNumberFormat="1" applyFont="1" applyFill="1" applyBorder="1" applyAlignment="1">
      <alignment horizontal="right" vertical="top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173" fontId="12" fillId="0" borderId="36" xfId="0" applyNumberFormat="1" applyFont="1" applyBorder="1" applyAlignment="1">
      <alignment horizontal="center" vertical="top"/>
    </xf>
    <xf numFmtId="173" fontId="12" fillId="0" borderId="37" xfId="0" applyNumberFormat="1" applyFont="1" applyBorder="1" applyAlignment="1">
      <alignment horizontal="center" vertical="top"/>
    </xf>
    <xf numFmtId="173" fontId="12" fillId="0" borderId="38" xfId="0" applyNumberFormat="1" applyFont="1" applyBorder="1" applyAlignment="1">
      <alignment horizontal="center" vertical="top"/>
    </xf>
    <xf numFmtId="173" fontId="12" fillId="0" borderId="39" xfId="0" applyNumberFormat="1" applyFont="1" applyBorder="1" applyAlignment="1">
      <alignment horizontal="center" vertical="top"/>
    </xf>
    <xf numFmtId="173" fontId="12" fillId="0" borderId="40" xfId="0" applyNumberFormat="1" applyFont="1" applyBorder="1" applyAlignment="1">
      <alignment horizontal="center" vertical="top"/>
    </xf>
    <xf numFmtId="173" fontId="12" fillId="0" borderId="41" xfId="0" applyNumberFormat="1" applyFont="1" applyBorder="1" applyAlignment="1">
      <alignment horizontal="right" vertical="top"/>
    </xf>
    <xf numFmtId="167" fontId="0" fillId="0" borderId="41" xfId="0" applyNumberFormat="1" applyBorder="1" applyAlignment="1">
      <alignment/>
    </xf>
    <xf numFmtId="173" fontId="0" fillId="0" borderId="41" xfId="0" applyNumberFormat="1" applyBorder="1" applyAlignment="1">
      <alignment/>
    </xf>
    <xf numFmtId="167" fontId="0" fillId="0" borderId="42" xfId="0" applyNumberFormat="1" applyBorder="1" applyAlignment="1">
      <alignment/>
    </xf>
    <xf numFmtId="173" fontId="12" fillId="0" borderId="43" xfId="0" applyNumberFormat="1" applyFont="1" applyBorder="1" applyAlignment="1">
      <alignment horizontal="right" vertical="top"/>
    </xf>
    <xf numFmtId="167" fontId="0" fillId="0" borderId="43" xfId="0" applyNumberFormat="1" applyBorder="1" applyAlignment="1">
      <alignment/>
    </xf>
    <xf numFmtId="173" fontId="0" fillId="0" borderId="43" xfId="0" applyNumberFormat="1" applyBorder="1" applyAlignment="1">
      <alignment/>
    </xf>
    <xf numFmtId="167" fontId="0" fillId="0" borderId="44" xfId="0" applyNumberFormat="1" applyBorder="1" applyAlignment="1">
      <alignment/>
    </xf>
    <xf numFmtId="173" fontId="12" fillId="0" borderId="45" xfId="0" applyNumberFormat="1" applyFont="1" applyBorder="1" applyAlignment="1">
      <alignment horizontal="right" vertical="top"/>
    </xf>
    <xf numFmtId="173" fontId="0" fillId="0" borderId="45" xfId="0" applyNumberFormat="1" applyBorder="1" applyAlignment="1">
      <alignment/>
    </xf>
    <xf numFmtId="167" fontId="0" fillId="0" borderId="45" xfId="0" applyNumberFormat="1" applyBorder="1" applyAlignment="1">
      <alignment/>
    </xf>
    <xf numFmtId="167" fontId="0" fillId="0" borderId="46" xfId="0" applyNumberFormat="1" applyBorder="1" applyAlignment="1">
      <alignment/>
    </xf>
    <xf numFmtId="0" fontId="5" fillId="0" borderId="8" xfId="19" applyFont="1" applyFill="1" applyBorder="1" applyAlignment="1">
      <alignment horizontal="center" vertical="center"/>
      <protection/>
    </xf>
    <xf numFmtId="3" fontId="11" fillId="0" borderId="8" xfId="0" applyNumberFormat="1" applyFont="1" applyBorder="1" applyAlignment="1">
      <alignment horizontal="right" vertical="center" wrapText="1"/>
    </xf>
    <xf numFmtId="0" fontId="14" fillId="6" borderId="8" xfId="19" applyFont="1" applyFill="1" applyBorder="1" applyAlignment="1">
      <alignment horizontal="center" vertical="center"/>
      <protection/>
    </xf>
    <xf numFmtId="3" fontId="11" fillId="6" borderId="8" xfId="0" applyNumberFormat="1" applyFont="1" applyFill="1" applyBorder="1" applyAlignment="1">
      <alignment horizontal="right" vertical="center" wrapText="1"/>
    </xf>
    <xf numFmtId="0" fontId="14" fillId="7" borderId="8" xfId="19" applyFont="1" applyFill="1" applyBorder="1" applyAlignment="1">
      <alignment horizontal="center" vertical="center"/>
      <protection/>
    </xf>
    <xf numFmtId="0" fontId="14" fillId="8" borderId="8" xfId="19" applyFont="1" applyFill="1" applyBorder="1" applyAlignment="1">
      <alignment horizontal="center" vertical="center"/>
      <protection/>
    </xf>
    <xf numFmtId="3" fontId="11" fillId="3" borderId="8" xfId="0" applyNumberFormat="1" applyFont="1" applyFill="1" applyBorder="1" applyAlignment="1">
      <alignment horizontal="right" vertical="center" wrapText="1"/>
    </xf>
    <xf numFmtId="3" fontId="19" fillId="3" borderId="8" xfId="0" applyNumberFormat="1" applyFont="1" applyFill="1" applyBorder="1" applyAlignment="1">
      <alignment vertical="center"/>
    </xf>
    <xf numFmtId="0" fontId="14" fillId="7" borderId="8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3" fontId="11" fillId="4" borderId="8" xfId="21" applyNumberFormat="1" applyFont="1" applyFill="1" applyBorder="1" applyAlignment="1">
      <alignment vertical="center"/>
      <protection/>
    </xf>
    <xf numFmtId="3" fontId="11" fillId="0" borderId="8" xfId="0" applyNumberFormat="1" applyFont="1" applyFill="1" applyBorder="1" applyAlignment="1">
      <alignment horizontal="right" vertical="center" wrapText="1"/>
    </xf>
    <xf numFmtId="3" fontId="11" fillId="3" borderId="8" xfId="21" applyNumberFormat="1" applyFont="1" applyFill="1" applyBorder="1" applyAlignment="1">
      <alignment vertical="center"/>
      <protection/>
    </xf>
    <xf numFmtId="3" fontId="11" fillId="3" borderId="8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3" fontId="11" fillId="0" borderId="8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0" borderId="25" xfId="0" applyBorder="1" applyAlignment="1">
      <alignment/>
    </xf>
    <xf numFmtId="0" fontId="11" fillId="0" borderId="8" xfId="0" applyFont="1" applyBorder="1" applyAlignment="1">
      <alignment/>
    </xf>
    <xf numFmtId="173" fontId="12" fillId="0" borderId="8" xfId="0" applyNumberFormat="1" applyFont="1" applyBorder="1" applyAlignment="1">
      <alignment horizontal="center" vertical="top"/>
    </xf>
    <xf numFmtId="3" fontId="13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3" fontId="11" fillId="0" borderId="8" xfId="0" applyNumberFormat="1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/>
    </xf>
    <xf numFmtId="167" fontId="0" fillId="0" borderId="8" xfId="0" applyNumberFormat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1" fillId="0" borderId="8" xfId="0" applyNumberFormat="1" applyFont="1" applyBorder="1" applyAlignment="1">
      <alignment horizontal="center" vertical="top" wrapText="1"/>
    </xf>
    <xf numFmtId="0" fontId="5" fillId="2" borderId="8" xfId="0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20" fillId="2" borderId="8" xfId="0" applyFont="1" applyFill="1" applyBorder="1" applyAlignment="1">
      <alignment/>
    </xf>
    <xf numFmtId="173" fontId="12" fillId="0" borderId="8" xfId="0" applyNumberFormat="1" applyFont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Álláskeresők Nógrád" xfId="19"/>
    <cellStyle name="Normál_megoszlas-pk" xfId="20"/>
    <cellStyle name="Normál_sajtós táblák0701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N27"/>
  <sheetViews>
    <sheetView workbookViewId="0" topLeftCell="A3">
      <selection activeCell="A1" sqref="A1:N1"/>
    </sheetView>
  </sheetViews>
  <sheetFormatPr defaultColWidth="9.00390625" defaultRowHeight="12.75"/>
  <cols>
    <col min="1" max="1" width="10.75390625" style="0" customWidth="1"/>
    <col min="14" max="14" width="10.875" style="0" customWidth="1"/>
  </cols>
  <sheetData>
    <row r="1" spans="1:14" s="3" customFormat="1" ht="30" customHeight="1">
      <c r="A1" s="242" t="s">
        <v>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6" customFormat="1" ht="35.25" customHeight="1">
      <c r="A2" s="8" t="s">
        <v>63</v>
      </c>
      <c r="B2" s="9" t="s">
        <v>64</v>
      </c>
      <c r="C2" s="9" t="s">
        <v>65</v>
      </c>
      <c r="D2" s="9" t="s">
        <v>66</v>
      </c>
      <c r="E2" s="9" t="s">
        <v>67</v>
      </c>
      <c r="F2" s="9" t="s">
        <v>68</v>
      </c>
      <c r="G2" s="9" t="s">
        <v>69</v>
      </c>
      <c r="H2" s="9" t="s">
        <v>70</v>
      </c>
      <c r="I2" s="9" t="s">
        <v>71</v>
      </c>
      <c r="J2" s="9" t="s">
        <v>72</v>
      </c>
      <c r="K2" s="9" t="s">
        <v>73</v>
      </c>
      <c r="L2" s="9" t="s">
        <v>74</v>
      </c>
      <c r="M2" s="9" t="s">
        <v>75</v>
      </c>
      <c r="N2" s="10" t="s">
        <v>76</v>
      </c>
    </row>
    <row r="3" spans="1:14" s="7" customFormat="1" ht="15.75">
      <c r="A3" s="203" t="s">
        <v>44</v>
      </c>
      <c r="B3" s="204">
        <v>1258</v>
      </c>
      <c r="C3" s="204">
        <v>1645</v>
      </c>
      <c r="D3" s="204">
        <v>1709</v>
      </c>
      <c r="E3" s="204">
        <v>1707</v>
      </c>
      <c r="F3" s="204">
        <v>1915</v>
      </c>
      <c r="G3" s="204">
        <v>2393</v>
      </c>
      <c r="H3" s="204">
        <v>2750</v>
      </c>
      <c r="I3" s="204">
        <v>2921</v>
      </c>
      <c r="J3" s="204">
        <v>3138</v>
      </c>
      <c r="K3" s="204">
        <v>3418</v>
      </c>
      <c r="L3" s="204">
        <v>3758</v>
      </c>
      <c r="M3" s="204">
        <v>3926</v>
      </c>
      <c r="N3" s="204">
        <v>2544.8333333333335</v>
      </c>
    </row>
    <row r="4" spans="1:14" s="7" customFormat="1" ht="15.75">
      <c r="A4" s="205" t="s">
        <v>45</v>
      </c>
      <c r="B4" s="206">
        <v>4879</v>
      </c>
      <c r="C4" s="206">
        <v>6047</v>
      </c>
      <c r="D4" s="206">
        <v>5751</v>
      </c>
      <c r="E4" s="206">
        <v>7198</v>
      </c>
      <c r="F4" s="206">
        <v>6590</v>
      </c>
      <c r="G4" s="206">
        <v>7538</v>
      </c>
      <c r="H4" s="206">
        <v>8918</v>
      </c>
      <c r="I4" s="206">
        <v>10224</v>
      </c>
      <c r="J4" s="206">
        <v>11718</v>
      </c>
      <c r="K4" s="206">
        <v>13001</v>
      </c>
      <c r="L4" s="206">
        <v>14292</v>
      </c>
      <c r="M4" s="206">
        <v>15757</v>
      </c>
      <c r="N4" s="206">
        <v>9326.083333333334</v>
      </c>
    </row>
    <row r="5" spans="1:14" s="7" customFormat="1" ht="15.75">
      <c r="A5" s="207" t="s">
        <v>46</v>
      </c>
      <c r="B5" s="204">
        <v>17099</v>
      </c>
      <c r="C5" s="204">
        <v>17340</v>
      </c>
      <c r="D5" s="204">
        <v>18514</v>
      </c>
      <c r="E5" s="204">
        <v>19360</v>
      </c>
      <c r="F5" s="204">
        <v>20136</v>
      </c>
      <c r="G5" s="204">
        <v>21226</v>
      </c>
      <c r="H5" s="204">
        <v>22906</v>
      </c>
      <c r="I5" s="204">
        <v>23537</v>
      </c>
      <c r="J5" s="204">
        <v>23459</v>
      </c>
      <c r="K5" s="204">
        <v>23293</v>
      </c>
      <c r="L5" s="204">
        <v>23674</v>
      </c>
      <c r="M5" s="204">
        <v>24911</v>
      </c>
      <c r="N5" s="204">
        <v>21287.916666666668</v>
      </c>
    </row>
    <row r="6" spans="1:14" s="7" customFormat="1" ht="15.75">
      <c r="A6" s="208" t="s">
        <v>47</v>
      </c>
      <c r="B6" s="209">
        <v>26148</v>
      </c>
      <c r="C6" s="209">
        <v>26394</v>
      </c>
      <c r="D6" s="209">
        <v>26047</v>
      </c>
      <c r="E6" s="209">
        <v>25764</v>
      </c>
      <c r="F6" s="209">
        <v>25752</v>
      </c>
      <c r="G6" s="209">
        <v>25331</v>
      </c>
      <c r="H6" s="209">
        <v>26229</v>
      </c>
      <c r="I6" s="209">
        <v>25877</v>
      </c>
      <c r="J6" s="209">
        <v>25498</v>
      </c>
      <c r="K6" s="209">
        <v>24510</v>
      </c>
      <c r="L6" s="209">
        <v>23475</v>
      </c>
      <c r="M6" s="209">
        <v>23011</v>
      </c>
      <c r="N6" s="209">
        <v>25336.333333333332</v>
      </c>
    </row>
    <row r="7" spans="1:14" s="7" customFormat="1" ht="15.75">
      <c r="A7" s="207" t="s">
        <v>48</v>
      </c>
      <c r="B7" s="204">
        <v>23696</v>
      </c>
      <c r="C7" s="204">
        <v>23491</v>
      </c>
      <c r="D7" s="204">
        <v>23222</v>
      </c>
      <c r="E7" s="204">
        <v>22308</v>
      </c>
      <c r="F7" s="204">
        <v>21102</v>
      </c>
      <c r="G7" s="204">
        <v>20477</v>
      </c>
      <c r="H7" s="204">
        <v>20475</v>
      </c>
      <c r="I7" s="204">
        <v>20197</v>
      </c>
      <c r="J7" s="204">
        <v>19884</v>
      </c>
      <c r="K7" s="204">
        <v>18641</v>
      </c>
      <c r="L7" s="204">
        <v>18422</v>
      </c>
      <c r="M7" s="204">
        <v>18415</v>
      </c>
      <c r="N7" s="204">
        <v>20860.833333333332</v>
      </c>
    </row>
    <row r="8" spans="1:14" s="7" customFormat="1" ht="15.75">
      <c r="A8" s="208" t="s">
        <v>49</v>
      </c>
      <c r="B8" s="209">
        <v>19934</v>
      </c>
      <c r="C8" s="209">
        <v>20027</v>
      </c>
      <c r="D8" s="209">
        <v>19761</v>
      </c>
      <c r="E8" s="209">
        <v>19188</v>
      </c>
      <c r="F8" s="209">
        <v>17383</v>
      </c>
      <c r="G8" s="209">
        <v>17489</v>
      </c>
      <c r="H8" s="209">
        <v>18445</v>
      </c>
      <c r="I8" s="209">
        <v>18352</v>
      </c>
      <c r="J8" s="209">
        <v>17741</v>
      </c>
      <c r="K8" s="209">
        <v>17327</v>
      </c>
      <c r="L8" s="209">
        <v>17492</v>
      </c>
      <c r="M8" s="209">
        <v>14504</v>
      </c>
      <c r="N8" s="209">
        <v>18136.916666666668</v>
      </c>
    </row>
    <row r="9" spans="1:14" s="7" customFormat="1" ht="15.75">
      <c r="A9" s="207" t="s">
        <v>50</v>
      </c>
      <c r="B9" s="204">
        <v>19321</v>
      </c>
      <c r="C9" s="204">
        <v>19702</v>
      </c>
      <c r="D9" s="204">
        <v>19747</v>
      </c>
      <c r="E9" s="204">
        <v>18802</v>
      </c>
      <c r="F9" s="204">
        <v>17706</v>
      </c>
      <c r="G9" s="204">
        <v>17584</v>
      </c>
      <c r="H9" s="204">
        <v>18259</v>
      </c>
      <c r="I9" s="204">
        <v>18343</v>
      </c>
      <c r="J9" s="204">
        <v>18524</v>
      </c>
      <c r="K9" s="204">
        <v>17985</v>
      </c>
      <c r="L9" s="204">
        <v>17640</v>
      </c>
      <c r="M9" s="204">
        <v>17265</v>
      </c>
      <c r="N9" s="204">
        <v>18406.5</v>
      </c>
    </row>
    <row r="10" spans="1:14" s="7" customFormat="1" ht="15.75">
      <c r="A10" s="208" t="s">
        <v>51</v>
      </c>
      <c r="B10" s="210">
        <v>17490</v>
      </c>
      <c r="C10" s="210">
        <v>18172</v>
      </c>
      <c r="D10" s="210">
        <v>17998</v>
      </c>
      <c r="E10" s="210">
        <v>17288</v>
      </c>
      <c r="F10" s="210">
        <v>16765</v>
      </c>
      <c r="G10" s="210">
        <v>16072</v>
      </c>
      <c r="H10" s="210">
        <v>16212</v>
      </c>
      <c r="I10" s="210">
        <v>15959</v>
      </c>
      <c r="J10" s="210">
        <v>15558</v>
      </c>
      <c r="K10" s="210">
        <v>15455</v>
      </c>
      <c r="L10" s="210">
        <v>16069</v>
      </c>
      <c r="M10" s="210">
        <v>16181</v>
      </c>
      <c r="N10" s="210">
        <f>SUM(B10:M10)/12</f>
        <v>16601.583333333332</v>
      </c>
    </row>
    <row r="11" spans="1:14" s="7" customFormat="1" ht="15.75">
      <c r="A11" s="207" t="s">
        <v>52</v>
      </c>
      <c r="B11" s="204">
        <v>17346</v>
      </c>
      <c r="C11" s="204">
        <v>17295</v>
      </c>
      <c r="D11" s="204">
        <v>16878</v>
      </c>
      <c r="E11" s="204">
        <v>16359</v>
      </c>
      <c r="F11" s="204">
        <v>15655</v>
      </c>
      <c r="G11" s="204">
        <v>15163</v>
      </c>
      <c r="H11" s="204">
        <v>15257</v>
      </c>
      <c r="I11" s="204">
        <v>15042</v>
      </c>
      <c r="J11" s="204">
        <v>14995</v>
      </c>
      <c r="K11" s="204">
        <v>14861</v>
      </c>
      <c r="L11" s="204">
        <v>15245</v>
      </c>
      <c r="M11" s="204">
        <v>15682</v>
      </c>
      <c r="N11" s="204">
        <v>15814.833333333334</v>
      </c>
    </row>
    <row r="12" spans="1:14" s="7" customFormat="1" ht="15.75">
      <c r="A12" s="208" t="s">
        <v>53</v>
      </c>
      <c r="B12" s="209">
        <v>16769</v>
      </c>
      <c r="C12" s="209">
        <v>17297</v>
      </c>
      <c r="D12" s="209">
        <v>17058</v>
      </c>
      <c r="E12" s="209">
        <v>16358</v>
      </c>
      <c r="F12" s="209">
        <v>15546</v>
      </c>
      <c r="G12" s="209">
        <v>14993</v>
      </c>
      <c r="H12" s="209">
        <v>15045</v>
      </c>
      <c r="I12" s="209">
        <v>14830</v>
      </c>
      <c r="J12" s="209">
        <v>14834</v>
      </c>
      <c r="K12" s="209">
        <v>14956</v>
      </c>
      <c r="L12" s="209">
        <v>15146</v>
      </c>
      <c r="M12" s="209">
        <v>15337</v>
      </c>
      <c r="N12" s="209">
        <v>15680.75</v>
      </c>
    </row>
    <row r="13" spans="1:14" s="7" customFormat="1" ht="15.75">
      <c r="A13" s="211" t="s">
        <v>54</v>
      </c>
      <c r="B13" s="204">
        <v>16099</v>
      </c>
      <c r="C13" s="204">
        <v>16312</v>
      </c>
      <c r="D13" s="204">
        <v>16278</v>
      </c>
      <c r="E13" s="204">
        <v>15560</v>
      </c>
      <c r="F13" s="204">
        <v>15106</v>
      </c>
      <c r="G13" s="204">
        <v>14537</v>
      </c>
      <c r="H13" s="204">
        <v>14884</v>
      </c>
      <c r="I13" s="204">
        <v>14505</v>
      </c>
      <c r="J13" s="204">
        <v>14484</v>
      </c>
      <c r="K13" s="204">
        <v>14173</v>
      </c>
      <c r="L13" s="204">
        <v>13767</v>
      </c>
      <c r="M13" s="204">
        <v>14557</v>
      </c>
      <c r="N13" s="204">
        <v>15029</v>
      </c>
    </row>
    <row r="14" spans="1:14" s="7" customFormat="1" ht="15.75">
      <c r="A14" s="212" t="s">
        <v>55</v>
      </c>
      <c r="B14" s="209">
        <v>15352</v>
      </c>
      <c r="C14" s="209">
        <v>15889</v>
      </c>
      <c r="D14" s="209">
        <v>15472</v>
      </c>
      <c r="E14" s="209">
        <v>14869</v>
      </c>
      <c r="F14" s="209">
        <v>14092</v>
      </c>
      <c r="G14" s="209">
        <v>13624</v>
      </c>
      <c r="H14" s="209">
        <v>13935</v>
      </c>
      <c r="I14" s="209">
        <v>13140</v>
      </c>
      <c r="J14" s="209">
        <v>13085</v>
      </c>
      <c r="K14" s="209">
        <v>12220</v>
      </c>
      <c r="L14" s="209">
        <v>12241</v>
      </c>
      <c r="M14" s="209">
        <v>12752</v>
      </c>
      <c r="N14" s="209">
        <v>13890</v>
      </c>
    </row>
    <row r="15" spans="1:14" s="7" customFormat="1" ht="15.75">
      <c r="A15" s="211" t="s">
        <v>56</v>
      </c>
      <c r="B15" s="204">
        <v>13803</v>
      </c>
      <c r="C15" s="204">
        <v>14648</v>
      </c>
      <c r="D15" s="204">
        <v>14237</v>
      </c>
      <c r="E15" s="204">
        <v>13559</v>
      </c>
      <c r="F15" s="204">
        <v>12861</v>
      </c>
      <c r="G15" s="204">
        <v>12427</v>
      </c>
      <c r="H15" s="204">
        <v>12575</v>
      </c>
      <c r="I15" s="204">
        <v>12517</v>
      </c>
      <c r="J15" s="204">
        <v>12496</v>
      </c>
      <c r="K15" s="204">
        <v>12506</v>
      </c>
      <c r="L15" s="204">
        <v>12772</v>
      </c>
      <c r="M15" s="204">
        <v>13056</v>
      </c>
      <c r="N15" s="204">
        <v>13121</v>
      </c>
    </row>
    <row r="16" spans="1:14" s="7" customFormat="1" ht="15.75">
      <c r="A16" s="212" t="s">
        <v>57</v>
      </c>
      <c r="B16" s="209">
        <v>14084</v>
      </c>
      <c r="C16" s="209">
        <v>14444</v>
      </c>
      <c r="D16" s="209">
        <v>14521</v>
      </c>
      <c r="E16" s="209">
        <v>13958</v>
      </c>
      <c r="F16" s="209">
        <v>13151</v>
      </c>
      <c r="G16" s="209">
        <v>12279</v>
      </c>
      <c r="H16" s="209">
        <v>12374</v>
      </c>
      <c r="I16" s="209">
        <v>12360</v>
      </c>
      <c r="J16" s="209">
        <v>12456</v>
      </c>
      <c r="K16" s="209">
        <v>12340</v>
      </c>
      <c r="L16" s="209">
        <v>12555</v>
      </c>
      <c r="M16" s="209">
        <v>13086</v>
      </c>
      <c r="N16" s="209">
        <v>13134</v>
      </c>
    </row>
    <row r="17" spans="1:14" s="7" customFormat="1" ht="15.75">
      <c r="A17" s="211" t="s">
        <v>58</v>
      </c>
      <c r="B17" s="204">
        <v>14156</v>
      </c>
      <c r="C17" s="204">
        <v>14816</v>
      </c>
      <c r="D17" s="204">
        <v>14538</v>
      </c>
      <c r="E17" s="204">
        <v>14039</v>
      </c>
      <c r="F17" s="204">
        <v>13243</v>
      </c>
      <c r="G17" s="204">
        <v>12749</v>
      </c>
      <c r="H17" s="204">
        <v>13189</v>
      </c>
      <c r="I17" s="204">
        <v>13312</v>
      </c>
      <c r="J17" s="204">
        <v>13468</v>
      </c>
      <c r="K17" s="204">
        <v>13861</v>
      </c>
      <c r="L17" s="204">
        <v>13861</v>
      </c>
      <c r="M17" s="204">
        <v>14585</v>
      </c>
      <c r="N17" s="204">
        <f aca="true" t="shared" si="0" ref="N17:N23">AVERAGE(B17:M17)</f>
        <v>13818.083333333334</v>
      </c>
    </row>
    <row r="18" spans="1:14" s="7" customFormat="1" ht="15.75">
      <c r="A18" s="212" t="s">
        <v>59</v>
      </c>
      <c r="B18" s="209">
        <v>15415</v>
      </c>
      <c r="C18" s="209">
        <v>15902</v>
      </c>
      <c r="D18" s="209">
        <v>15922</v>
      </c>
      <c r="E18" s="209">
        <v>15056</v>
      </c>
      <c r="F18" s="209">
        <v>14524</v>
      </c>
      <c r="G18" s="209">
        <v>14211</v>
      </c>
      <c r="H18" s="209">
        <v>14478</v>
      </c>
      <c r="I18" s="209">
        <v>14533</v>
      </c>
      <c r="J18" s="209">
        <v>14844</v>
      </c>
      <c r="K18" s="209">
        <v>14759</v>
      </c>
      <c r="L18" s="209">
        <v>15010</v>
      </c>
      <c r="M18" s="209">
        <v>15508</v>
      </c>
      <c r="N18" s="209">
        <f t="shared" si="0"/>
        <v>15013.5</v>
      </c>
    </row>
    <row r="19" spans="1:14" s="7" customFormat="1" ht="15.75">
      <c r="A19" s="211" t="s">
        <v>60</v>
      </c>
      <c r="B19" s="204">
        <v>16710</v>
      </c>
      <c r="C19" s="204">
        <v>17087</v>
      </c>
      <c r="D19" s="204">
        <v>16115</v>
      </c>
      <c r="E19" s="204">
        <v>14656</v>
      </c>
      <c r="F19" s="204">
        <v>13994</v>
      </c>
      <c r="G19" s="204">
        <v>13541</v>
      </c>
      <c r="H19" s="204">
        <v>14237</v>
      </c>
      <c r="I19" s="204">
        <v>14422</v>
      </c>
      <c r="J19" s="204">
        <v>14417</v>
      </c>
      <c r="K19" s="204">
        <v>14369</v>
      </c>
      <c r="L19" s="204">
        <v>14504</v>
      </c>
      <c r="M19" s="204">
        <v>14923</v>
      </c>
      <c r="N19" s="204">
        <f t="shared" si="0"/>
        <v>14914.583333333334</v>
      </c>
    </row>
    <row r="20" spans="1:14" s="7" customFormat="1" ht="15.75">
      <c r="A20" s="212" t="s">
        <v>61</v>
      </c>
      <c r="B20" s="209">
        <v>16045</v>
      </c>
      <c r="C20" s="209">
        <v>16735</v>
      </c>
      <c r="D20" s="209">
        <v>16530</v>
      </c>
      <c r="E20" s="209">
        <v>15831</v>
      </c>
      <c r="F20" s="209">
        <v>15300</v>
      </c>
      <c r="G20" s="209">
        <v>14969</v>
      </c>
      <c r="H20" s="209">
        <v>15376</v>
      </c>
      <c r="I20" s="209">
        <v>15591</v>
      </c>
      <c r="J20" s="209">
        <v>15742</v>
      </c>
      <c r="K20" s="209">
        <v>15625</v>
      </c>
      <c r="L20" s="209">
        <v>15850</v>
      </c>
      <c r="M20" s="209">
        <v>16713</v>
      </c>
      <c r="N20" s="209">
        <f t="shared" si="0"/>
        <v>15858.916666666666</v>
      </c>
    </row>
    <row r="21" spans="1:14" s="7" customFormat="1" ht="15.75">
      <c r="A21" s="211" t="s">
        <v>62</v>
      </c>
      <c r="B21" s="213">
        <v>17604</v>
      </c>
      <c r="C21" s="213">
        <v>17947</v>
      </c>
      <c r="D21" s="213">
        <v>17473</v>
      </c>
      <c r="E21" s="213">
        <v>16767</v>
      </c>
      <c r="F21" s="213">
        <v>16069</v>
      </c>
      <c r="G21" s="213">
        <v>15406</v>
      </c>
      <c r="H21" s="213">
        <v>15639</v>
      </c>
      <c r="I21" s="213">
        <v>15886</v>
      </c>
      <c r="J21" s="213">
        <v>15920</v>
      </c>
      <c r="K21" s="213">
        <v>16105</v>
      </c>
      <c r="L21" s="213">
        <v>16744</v>
      </c>
      <c r="M21" s="213">
        <v>17710</v>
      </c>
      <c r="N21" s="214">
        <f t="shared" si="0"/>
        <v>16605.833333333332</v>
      </c>
    </row>
    <row r="22" spans="1:14" ht="15">
      <c r="A22" s="212" t="s">
        <v>85</v>
      </c>
      <c r="B22" s="215">
        <v>18628</v>
      </c>
      <c r="C22" s="215">
        <v>20138</v>
      </c>
      <c r="D22" s="215">
        <v>21313</v>
      </c>
      <c r="E22" s="215">
        <v>21429</v>
      </c>
      <c r="F22" s="215">
        <v>22279</v>
      </c>
      <c r="G22" s="215">
        <v>20513</v>
      </c>
      <c r="H22" s="215">
        <v>20671</v>
      </c>
      <c r="I22" s="215">
        <v>20466</v>
      </c>
      <c r="J22" s="215">
        <v>20722</v>
      </c>
      <c r="K22" s="215">
        <v>20992</v>
      </c>
      <c r="L22" s="215">
        <v>21532</v>
      </c>
      <c r="M22" s="215">
        <v>22583</v>
      </c>
      <c r="N22" s="216">
        <f t="shared" si="0"/>
        <v>20938.833333333332</v>
      </c>
    </row>
    <row r="23" spans="1:14" ht="15">
      <c r="A23" s="217" t="s">
        <v>91</v>
      </c>
      <c r="B23" s="148">
        <v>24483</v>
      </c>
      <c r="C23" s="148">
        <v>25088</v>
      </c>
      <c r="D23" s="148">
        <v>24385</v>
      </c>
      <c r="E23" s="148">
        <v>22653</v>
      </c>
      <c r="F23" s="148">
        <v>20201</v>
      </c>
      <c r="G23" s="148">
        <v>19475</v>
      </c>
      <c r="H23" s="148">
        <v>19609</v>
      </c>
      <c r="I23" s="149">
        <v>19700</v>
      </c>
      <c r="J23" s="149">
        <v>19655</v>
      </c>
      <c r="K23" s="149">
        <v>19770</v>
      </c>
      <c r="L23" s="149">
        <v>20088</v>
      </c>
      <c r="M23" s="149">
        <v>21218</v>
      </c>
      <c r="N23" s="218">
        <f t="shared" si="0"/>
        <v>21360.416666666668</v>
      </c>
    </row>
    <row r="24" spans="1:14" ht="15">
      <c r="A24" s="212" t="s">
        <v>90</v>
      </c>
      <c r="B24" s="215">
        <v>24662</v>
      </c>
      <c r="C24" s="215">
        <v>24866</v>
      </c>
      <c r="D24" s="215">
        <v>24095</v>
      </c>
      <c r="E24" s="215">
        <v>22269</v>
      </c>
      <c r="F24" s="215">
        <v>20873</v>
      </c>
      <c r="G24" s="215">
        <v>20257</v>
      </c>
      <c r="H24" s="215">
        <v>20776</v>
      </c>
      <c r="I24" s="215">
        <v>20047</v>
      </c>
      <c r="J24" s="215">
        <v>19142</v>
      </c>
      <c r="K24" s="215">
        <v>19312</v>
      </c>
      <c r="L24" s="215">
        <v>19439</v>
      </c>
      <c r="M24" s="215">
        <v>20593</v>
      </c>
      <c r="N24" s="216">
        <f>AVERAGE(B24:M24)</f>
        <v>21360.916666666668</v>
      </c>
    </row>
    <row r="25" spans="1:14" ht="15">
      <c r="A25" s="217" t="s">
        <v>94</v>
      </c>
      <c r="B25" s="149">
        <v>24045</v>
      </c>
      <c r="C25" s="149">
        <v>23827</v>
      </c>
      <c r="D25" s="149">
        <v>21891</v>
      </c>
      <c r="E25" s="149">
        <v>20752</v>
      </c>
      <c r="F25" s="149">
        <v>20128</v>
      </c>
      <c r="G25" s="149">
        <v>19582</v>
      </c>
      <c r="H25" s="149">
        <v>19624</v>
      </c>
      <c r="I25" s="149">
        <v>19572</v>
      </c>
      <c r="J25" s="149">
        <v>19479</v>
      </c>
      <c r="K25" s="149">
        <v>19519</v>
      </c>
      <c r="L25" s="149">
        <v>19826</v>
      </c>
      <c r="M25" s="149">
        <v>20770</v>
      </c>
      <c r="N25" s="218">
        <f>AVERAGE(B25:M25)</f>
        <v>20751.25</v>
      </c>
    </row>
    <row r="26" spans="1:14" ht="15">
      <c r="A26" s="219" t="s">
        <v>95</v>
      </c>
      <c r="B26" s="220">
        <v>23692</v>
      </c>
      <c r="C26" s="220">
        <v>24758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1"/>
    </row>
    <row r="27" spans="1:14" ht="12.7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222"/>
    </row>
  </sheetData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/>
  <dimension ref="A1:I133"/>
  <sheetViews>
    <sheetView workbookViewId="0" topLeftCell="A107">
      <selection activeCell="A1" sqref="A1:H1"/>
    </sheetView>
  </sheetViews>
  <sheetFormatPr defaultColWidth="9.00390625" defaultRowHeight="12.75"/>
  <cols>
    <col min="1" max="1" width="14.75390625" style="0" customWidth="1"/>
    <col min="2" max="2" width="15.625" style="0" customWidth="1"/>
    <col min="3" max="7" width="15.75390625" style="0" customWidth="1"/>
    <col min="8" max="8" width="15.75390625" style="2" customWidth="1"/>
  </cols>
  <sheetData>
    <row r="1" spans="1:8" ht="36.75" customHeight="1">
      <c r="A1" s="243" t="s">
        <v>99</v>
      </c>
      <c r="B1" s="243"/>
      <c r="C1" s="243"/>
      <c r="D1" s="243"/>
      <c r="E1" s="243"/>
      <c r="F1" s="243"/>
      <c r="G1" s="243"/>
      <c r="H1" s="243"/>
    </row>
    <row r="2" spans="1:8" ht="21" customHeight="1">
      <c r="A2" s="38" t="s">
        <v>31</v>
      </c>
      <c r="B2" s="68" t="s">
        <v>78</v>
      </c>
      <c r="C2" s="68" t="s">
        <v>79</v>
      </c>
      <c r="D2" s="68" t="s">
        <v>80</v>
      </c>
      <c r="E2" s="68" t="s">
        <v>81</v>
      </c>
      <c r="F2" s="68" t="s">
        <v>82</v>
      </c>
      <c r="G2" s="68" t="s">
        <v>83</v>
      </c>
      <c r="H2" s="69" t="s">
        <v>30</v>
      </c>
    </row>
    <row r="3" spans="1:8" s="5" customFormat="1" ht="15">
      <c r="A3" s="14" t="s">
        <v>34</v>
      </c>
      <c r="B3" s="26"/>
      <c r="C3" s="26"/>
      <c r="D3" s="26"/>
      <c r="E3" s="26"/>
      <c r="F3" s="26"/>
      <c r="G3" s="26"/>
      <c r="H3" s="81">
        <v>3926</v>
      </c>
    </row>
    <row r="4" spans="1:8" s="5" customFormat="1" ht="15">
      <c r="A4" s="22" t="s">
        <v>35</v>
      </c>
      <c r="B4" s="27">
        <v>5095</v>
      </c>
      <c r="C4" s="27">
        <v>2343</v>
      </c>
      <c r="D4" s="27">
        <v>3055</v>
      </c>
      <c r="E4" s="27">
        <v>2865</v>
      </c>
      <c r="F4" s="27">
        <v>1508</v>
      </c>
      <c r="G4" s="27">
        <v>891</v>
      </c>
      <c r="H4" s="82">
        <f aca="true" t="shared" si="0" ref="H4:H14">SUM(B4:G4)</f>
        <v>15757</v>
      </c>
    </row>
    <row r="5" spans="1:9" s="5" customFormat="1" ht="15">
      <c r="A5" s="14" t="s">
        <v>36</v>
      </c>
      <c r="B5" s="28">
        <v>7394</v>
      </c>
      <c r="C5" s="28">
        <v>4791</v>
      </c>
      <c r="D5" s="28">
        <v>5065</v>
      </c>
      <c r="E5" s="28">
        <v>3677</v>
      </c>
      <c r="F5" s="28">
        <v>2591</v>
      </c>
      <c r="G5" s="28">
        <v>1393</v>
      </c>
      <c r="H5" s="83">
        <f t="shared" si="0"/>
        <v>24911</v>
      </c>
      <c r="I5" s="115"/>
    </row>
    <row r="6" spans="1:8" s="5" customFormat="1" ht="15">
      <c r="A6" s="22" t="s">
        <v>37</v>
      </c>
      <c r="B6" s="27">
        <v>6649</v>
      </c>
      <c r="C6" s="27">
        <v>4555</v>
      </c>
      <c r="D6" s="27">
        <v>4492</v>
      </c>
      <c r="E6" s="27">
        <v>3612</v>
      </c>
      <c r="F6" s="27">
        <v>2340</v>
      </c>
      <c r="G6" s="27">
        <v>1363</v>
      </c>
      <c r="H6" s="82">
        <f t="shared" si="0"/>
        <v>23011</v>
      </c>
    </row>
    <row r="7" spans="1:8" s="5" customFormat="1" ht="15">
      <c r="A7" s="14" t="s">
        <v>38</v>
      </c>
      <c r="B7" s="28">
        <v>5438</v>
      </c>
      <c r="C7" s="28">
        <v>3407</v>
      </c>
      <c r="D7" s="28">
        <v>3623</v>
      </c>
      <c r="E7" s="28">
        <v>3097</v>
      </c>
      <c r="F7" s="28">
        <v>1869</v>
      </c>
      <c r="G7" s="28">
        <v>981</v>
      </c>
      <c r="H7" s="83">
        <f t="shared" si="0"/>
        <v>18415</v>
      </c>
    </row>
    <row r="8" spans="1:8" s="5" customFormat="1" ht="15">
      <c r="A8" s="22" t="s">
        <v>39</v>
      </c>
      <c r="B8" s="27">
        <v>5400</v>
      </c>
      <c r="C8" s="27">
        <v>3348</v>
      </c>
      <c r="D8" s="27">
        <v>3321</v>
      </c>
      <c r="E8" s="27">
        <v>3070</v>
      </c>
      <c r="F8" s="27">
        <v>1942</v>
      </c>
      <c r="G8" s="27">
        <v>1091</v>
      </c>
      <c r="H8" s="82">
        <f t="shared" si="0"/>
        <v>18172</v>
      </c>
    </row>
    <row r="9" spans="1:8" s="5" customFormat="1" ht="15">
      <c r="A9" s="14" t="s">
        <v>40</v>
      </c>
      <c r="B9" s="28">
        <v>5258</v>
      </c>
      <c r="C9" s="28">
        <v>3632</v>
      </c>
      <c r="D9" s="28">
        <v>2554</v>
      </c>
      <c r="E9" s="28">
        <v>2879</v>
      </c>
      <c r="F9" s="28">
        <v>1839</v>
      </c>
      <c r="G9" s="28">
        <v>1098</v>
      </c>
      <c r="H9" s="83">
        <f t="shared" si="0"/>
        <v>17260</v>
      </c>
    </row>
    <row r="10" spans="1:8" s="5" customFormat="1" ht="15">
      <c r="A10" s="22" t="s">
        <v>41</v>
      </c>
      <c r="B10" s="27">
        <v>4713</v>
      </c>
      <c r="C10" s="27">
        <v>3368</v>
      </c>
      <c r="D10" s="27">
        <v>2453</v>
      </c>
      <c r="E10" s="27">
        <v>2779</v>
      </c>
      <c r="F10" s="27">
        <v>1801</v>
      </c>
      <c r="G10" s="27">
        <v>1067</v>
      </c>
      <c r="H10" s="82">
        <f t="shared" si="0"/>
        <v>16181</v>
      </c>
    </row>
    <row r="11" spans="1:8" s="5" customFormat="1" ht="15">
      <c r="A11" s="14" t="s">
        <v>42</v>
      </c>
      <c r="B11" s="28">
        <v>4458</v>
      </c>
      <c r="C11" s="28">
        <v>3280</v>
      </c>
      <c r="D11" s="28">
        <v>2454</v>
      </c>
      <c r="E11" s="28">
        <v>2785</v>
      </c>
      <c r="F11" s="28">
        <v>1636</v>
      </c>
      <c r="G11" s="28">
        <v>1069</v>
      </c>
      <c r="H11" s="83">
        <f t="shared" si="0"/>
        <v>15682</v>
      </c>
    </row>
    <row r="12" spans="1:8" s="5" customFormat="1" ht="15">
      <c r="A12" s="22" t="s">
        <v>43</v>
      </c>
      <c r="B12" s="27">
        <v>4289</v>
      </c>
      <c r="C12" s="27">
        <v>3188</v>
      </c>
      <c r="D12" s="27">
        <v>2357</v>
      </c>
      <c r="E12" s="27">
        <v>2650</v>
      </c>
      <c r="F12" s="27">
        <v>1636</v>
      </c>
      <c r="G12" s="27">
        <v>1217</v>
      </c>
      <c r="H12" s="82">
        <f t="shared" si="0"/>
        <v>15337</v>
      </c>
    </row>
    <row r="13" spans="1:8" ht="15">
      <c r="A13" s="15" t="s">
        <v>22</v>
      </c>
      <c r="B13" s="28">
        <v>4131</v>
      </c>
      <c r="C13" s="28">
        <v>3016</v>
      </c>
      <c r="D13" s="28">
        <v>2249</v>
      </c>
      <c r="E13" s="28">
        <v>2514</v>
      </c>
      <c r="F13" s="28">
        <v>1664</v>
      </c>
      <c r="G13" s="28">
        <v>983</v>
      </c>
      <c r="H13" s="83">
        <f t="shared" si="0"/>
        <v>14557</v>
      </c>
    </row>
    <row r="14" spans="1:8" ht="15">
      <c r="A14" s="23" t="s">
        <v>23</v>
      </c>
      <c r="B14" s="27">
        <v>3591</v>
      </c>
      <c r="C14" s="27">
        <v>2582</v>
      </c>
      <c r="D14" s="27">
        <v>1605</v>
      </c>
      <c r="E14" s="27">
        <v>2658</v>
      </c>
      <c r="F14" s="27">
        <v>1404</v>
      </c>
      <c r="G14" s="27">
        <v>912</v>
      </c>
      <c r="H14" s="82">
        <f t="shared" si="0"/>
        <v>12752</v>
      </c>
    </row>
    <row r="15" spans="1:8" ht="15">
      <c r="A15" s="16" t="s">
        <v>25</v>
      </c>
      <c r="B15" s="28">
        <v>3604</v>
      </c>
      <c r="C15" s="28">
        <v>2603</v>
      </c>
      <c r="D15" s="28">
        <v>1654</v>
      </c>
      <c r="E15" s="28">
        <v>2615</v>
      </c>
      <c r="F15" s="28">
        <v>1524</v>
      </c>
      <c r="G15" s="28">
        <v>1056</v>
      </c>
      <c r="H15" s="83">
        <f>SUM(B15:G15)</f>
        <v>13056</v>
      </c>
    </row>
    <row r="16" spans="1:8" ht="15">
      <c r="A16" s="23" t="s">
        <v>24</v>
      </c>
      <c r="B16" s="27">
        <v>3624</v>
      </c>
      <c r="C16" s="27">
        <v>2572</v>
      </c>
      <c r="D16" s="27">
        <v>1704</v>
      </c>
      <c r="E16" s="27">
        <v>2674</v>
      </c>
      <c r="F16" s="27">
        <v>1503</v>
      </c>
      <c r="G16" s="27">
        <v>1009</v>
      </c>
      <c r="H16" s="82">
        <f aca="true" t="shared" si="1" ref="H16:H21">SUM(B16:G16)</f>
        <v>13086</v>
      </c>
    </row>
    <row r="17" spans="1:8" ht="15">
      <c r="A17" s="16" t="s">
        <v>26</v>
      </c>
      <c r="B17" s="28">
        <v>4292</v>
      </c>
      <c r="C17" s="28">
        <v>2716</v>
      </c>
      <c r="D17" s="28">
        <v>1712</v>
      </c>
      <c r="E17" s="28">
        <v>2986</v>
      </c>
      <c r="F17" s="28">
        <v>1760</v>
      </c>
      <c r="G17" s="28">
        <v>1119</v>
      </c>
      <c r="H17" s="83">
        <f t="shared" si="1"/>
        <v>14585</v>
      </c>
    </row>
    <row r="18" spans="1:8" ht="15">
      <c r="A18" s="23" t="s">
        <v>27</v>
      </c>
      <c r="B18" s="27">
        <v>4536</v>
      </c>
      <c r="C18" s="27">
        <v>3164</v>
      </c>
      <c r="D18" s="27">
        <v>1666</v>
      </c>
      <c r="E18" s="27">
        <v>3265</v>
      </c>
      <c r="F18" s="27">
        <v>1795</v>
      </c>
      <c r="G18" s="27">
        <v>1082</v>
      </c>
      <c r="H18" s="82">
        <f t="shared" si="1"/>
        <v>15508</v>
      </c>
    </row>
    <row r="19" spans="1:8" ht="15">
      <c r="A19" s="16" t="s">
        <v>28</v>
      </c>
      <c r="B19" s="28">
        <v>4010</v>
      </c>
      <c r="C19" s="28">
        <v>2858</v>
      </c>
      <c r="D19" s="28">
        <v>1696</v>
      </c>
      <c r="E19" s="28">
        <v>3434</v>
      </c>
      <c r="F19" s="28">
        <v>1760</v>
      </c>
      <c r="G19" s="28">
        <v>1165</v>
      </c>
      <c r="H19" s="83">
        <f t="shared" si="1"/>
        <v>14923</v>
      </c>
    </row>
    <row r="20" spans="1:8" ht="15">
      <c r="A20" s="36" t="s">
        <v>29</v>
      </c>
      <c r="B20" s="131">
        <v>4797</v>
      </c>
      <c r="C20" s="131">
        <v>3183</v>
      </c>
      <c r="D20" s="131">
        <v>1733</v>
      </c>
      <c r="E20" s="131">
        <v>3664</v>
      </c>
      <c r="F20" s="131">
        <v>2054</v>
      </c>
      <c r="G20" s="131">
        <v>1282</v>
      </c>
      <c r="H20" s="132">
        <f t="shared" si="1"/>
        <v>16713</v>
      </c>
    </row>
    <row r="21" spans="1:8" ht="15">
      <c r="A21" s="17" t="s">
        <v>77</v>
      </c>
      <c r="B21" s="86">
        <v>5395</v>
      </c>
      <c r="C21" s="86">
        <v>3365</v>
      </c>
      <c r="D21" s="86">
        <v>2019</v>
      </c>
      <c r="E21" s="86">
        <v>3683</v>
      </c>
      <c r="F21" s="86">
        <v>2045</v>
      </c>
      <c r="G21" s="86">
        <v>1203</v>
      </c>
      <c r="H21" s="87">
        <f t="shared" si="1"/>
        <v>17710</v>
      </c>
    </row>
    <row r="22" spans="1:8" s="46" customFormat="1" ht="15">
      <c r="A22" s="101"/>
      <c r="B22" s="102"/>
      <c r="C22" s="102"/>
      <c r="D22" s="102"/>
      <c r="E22" s="102"/>
      <c r="F22" s="102"/>
      <c r="G22" s="102"/>
      <c r="H22" s="103"/>
    </row>
    <row r="23" spans="1:8" ht="21" customHeight="1">
      <c r="A23" s="111" t="s">
        <v>6</v>
      </c>
      <c r="B23" s="48" t="s">
        <v>78</v>
      </c>
      <c r="C23" s="48" t="s">
        <v>79</v>
      </c>
      <c r="D23" s="48" t="s">
        <v>80</v>
      </c>
      <c r="E23" s="48" t="s">
        <v>81</v>
      </c>
      <c r="F23" s="48" t="s">
        <v>82</v>
      </c>
      <c r="G23" s="48" t="s">
        <v>83</v>
      </c>
      <c r="H23" s="38" t="s">
        <v>30</v>
      </c>
    </row>
    <row r="24" spans="1:8" ht="15">
      <c r="A24" s="18" t="s">
        <v>7</v>
      </c>
      <c r="B24" s="79">
        <v>4336</v>
      </c>
      <c r="C24" s="79">
        <v>3000</v>
      </c>
      <c r="D24" s="79">
        <v>1906</v>
      </c>
      <c r="E24" s="79">
        <v>3612</v>
      </c>
      <c r="F24" s="79">
        <v>1929</v>
      </c>
      <c r="G24" s="79">
        <v>1262</v>
      </c>
      <c r="H24" s="84">
        <f aca="true" t="shared" si="2" ref="H24:H35">SUM(B24:G24)</f>
        <v>16045</v>
      </c>
    </row>
    <row r="25" spans="1:8" ht="15">
      <c r="A25" s="15" t="s">
        <v>8</v>
      </c>
      <c r="B25" s="80">
        <v>4534</v>
      </c>
      <c r="C25" s="80">
        <v>3116</v>
      </c>
      <c r="D25" s="80">
        <v>2037</v>
      </c>
      <c r="E25" s="80">
        <v>3740</v>
      </c>
      <c r="F25" s="80">
        <v>2008</v>
      </c>
      <c r="G25" s="80">
        <v>1300</v>
      </c>
      <c r="H25" s="85">
        <f t="shared" si="2"/>
        <v>16735</v>
      </c>
    </row>
    <row r="26" spans="1:8" ht="15">
      <c r="A26" s="15" t="s">
        <v>9</v>
      </c>
      <c r="B26" s="80">
        <v>4523</v>
      </c>
      <c r="C26" s="80">
        <v>3185</v>
      </c>
      <c r="D26" s="80">
        <v>2032</v>
      </c>
      <c r="E26" s="80">
        <v>3548</v>
      </c>
      <c r="F26" s="80">
        <v>1979</v>
      </c>
      <c r="G26" s="80">
        <v>1263</v>
      </c>
      <c r="H26" s="85">
        <f t="shared" si="2"/>
        <v>16530</v>
      </c>
    </row>
    <row r="27" spans="1:8" ht="15">
      <c r="A27" s="15" t="s">
        <v>10</v>
      </c>
      <c r="B27" s="80">
        <v>4292</v>
      </c>
      <c r="C27" s="80">
        <v>3038</v>
      </c>
      <c r="D27" s="80">
        <v>1913</v>
      </c>
      <c r="E27" s="80">
        <v>3477</v>
      </c>
      <c r="F27" s="80">
        <v>1930</v>
      </c>
      <c r="G27" s="80">
        <v>1181</v>
      </c>
      <c r="H27" s="85">
        <f t="shared" si="2"/>
        <v>15831</v>
      </c>
    </row>
    <row r="28" spans="1:8" ht="15">
      <c r="A28" s="15" t="s">
        <v>11</v>
      </c>
      <c r="B28" s="80">
        <v>4113</v>
      </c>
      <c r="C28" s="80">
        <v>3021</v>
      </c>
      <c r="D28" s="80">
        <v>1830</v>
      </c>
      <c r="E28" s="80">
        <v>3364</v>
      </c>
      <c r="F28" s="80">
        <v>1854</v>
      </c>
      <c r="G28" s="80">
        <v>1118</v>
      </c>
      <c r="H28" s="85">
        <f t="shared" si="2"/>
        <v>15300</v>
      </c>
    </row>
    <row r="29" spans="1:8" ht="15">
      <c r="A29" s="15" t="s">
        <v>12</v>
      </c>
      <c r="B29" s="80">
        <v>4065</v>
      </c>
      <c r="C29" s="80">
        <v>2907</v>
      </c>
      <c r="D29" s="80">
        <v>1780</v>
      </c>
      <c r="E29" s="80">
        <v>3267</v>
      </c>
      <c r="F29" s="80">
        <v>1832</v>
      </c>
      <c r="G29" s="80">
        <v>1118</v>
      </c>
      <c r="H29" s="85">
        <f t="shared" si="2"/>
        <v>14969</v>
      </c>
    </row>
    <row r="30" spans="1:8" ht="15">
      <c r="A30" s="15" t="s">
        <v>13</v>
      </c>
      <c r="B30" s="80">
        <v>4218</v>
      </c>
      <c r="C30" s="80">
        <v>3023</v>
      </c>
      <c r="D30" s="80">
        <v>1814</v>
      </c>
      <c r="E30" s="80">
        <v>3276</v>
      </c>
      <c r="F30" s="80">
        <v>1884</v>
      </c>
      <c r="G30" s="80">
        <v>1161</v>
      </c>
      <c r="H30" s="85">
        <f t="shared" si="2"/>
        <v>15376</v>
      </c>
    </row>
    <row r="31" spans="1:8" ht="15">
      <c r="A31" s="15" t="s">
        <v>14</v>
      </c>
      <c r="B31" s="80">
        <v>4351</v>
      </c>
      <c r="C31" s="80">
        <v>3064</v>
      </c>
      <c r="D31" s="80">
        <v>1793</v>
      </c>
      <c r="E31" s="80">
        <v>3316</v>
      </c>
      <c r="F31" s="80">
        <v>1890</v>
      </c>
      <c r="G31" s="80">
        <v>1177</v>
      </c>
      <c r="H31" s="85">
        <f t="shared" si="2"/>
        <v>15591</v>
      </c>
    </row>
    <row r="32" spans="1:8" ht="15">
      <c r="A32" s="15" t="s">
        <v>15</v>
      </c>
      <c r="B32" s="80">
        <v>4519</v>
      </c>
      <c r="C32" s="80">
        <v>3042</v>
      </c>
      <c r="D32" s="80">
        <v>1730</v>
      </c>
      <c r="E32" s="80">
        <v>3307</v>
      </c>
      <c r="F32" s="80">
        <v>1968</v>
      </c>
      <c r="G32" s="80">
        <v>1176</v>
      </c>
      <c r="H32" s="85">
        <f t="shared" si="2"/>
        <v>15742</v>
      </c>
    </row>
    <row r="33" spans="1:8" ht="15">
      <c r="A33" s="15" t="s">
        <v>16</v>
      </c>
      <c r="B33" s="80">
        <v>4518</v>
      </c>
      <c r="C33" s="80">
        <v>3058</v>
      </c>
      <c r="D33" s="80">
        <v>1582</v>
      </c>
      <c r="E33" s="80">
        <v>3341</v>
      </c>
      <c r="F33" s="80">
        <v>1952</v>
      </c>
      <c r="G33" s="80">
        <v>1174</v>
      </c>
      <c r="H33" s="85">
        <f t="shared" si="2"/>
        <v>15625</v>
      </c>
    </row>
    <row r="34" spans="1:8" ht="15">
      <c r="A34" s="15" t="s">
        <v>17</v>
      </c>
      <c r="B34" s="80">
        <v>4678</v>
      </c>
      <c r="C34" s="80">
        <v>3083</v>
      </c>
      <c r="D34" s="80">
        <v>1551</v>
      </c>
      <c r="E34" s="80">
        <v>3377</v>
      </c>
      <c r="F34" s="80">
        <v>1958</v>
      </c>
      <c r="G34" s="80">
        <v>1203</v>
      </c>
      <c r="H34" s="85">
        <f t="shared" si="2"/>
        <v>15850</v>
      </c>
    </row>
    <row r="35" spans="1:8" ht="15">
      <c r="A35" s="19" t="s">
        <v>18</v>
      </c>
      <c r="B35" s="86">
        <v>4797</v>
      </c>
      <c r="C35" s="86">
        <v>3183</v>
      </c>
      <c r="D35" s="86">
        <v>1733</v>
      </c>
      <c r="E35" s="86">
        <v>3664</v>
      </c>
      <c r="F35" s="86">
        <v>2054</v>
      </c>
      <c r="G35" s="86">
        <v>1282</v>
      </c>
      <c r="H35" s="87">
        <f t="shared" si="2"/>
        <v>16713</v>
      </c>
    </row>
    <row r="36" spans="1:8" ht="15">
      <c r="A36" s="144" t="s">
        <v>86</v>
      </c>
      <c r="B36" s="116">
        <f aca="true" t="shared" si="3" ref="B36:H36">AVERAGE(B24:B35)</f>
        <v>4412</v>
      </c>
      <c r="C36" s="116">
        <f t="shared" si="3"/>
        <v>3060</v>
      </c>
      <c r="D36" s="116">
        <f t="shared" si="3"/>
        <v>1808.4166666666667</v>
      </c>
      <c r="E36" s="116">
        <f t="shared" si="3"/>
        <v>3440.75</v>
      </c>
      <c r="F36" s="116">
        <f t="shared" si="3"/>
        <v>1936.5</v>
      </c>
      <c r="G36" s="116">
        <f t="shared" si="3"/>
        <v>1201.25</v>
      </c>
      <c r="H36" s="117">
        <f t="shared" si="3"/>
        <v>15858.916666666666</v>
      </c>
    </row>
    <row r="37" spans="1:8" ht="15">
      <c r="A37" s="144" t="s">
        <v>88</v>
      </c>
      <c r="B37" s="173">
        <f>B36/$H36*100</f>
        <v>27.820311391593584</v>
      </c>
      <c r="C37" s="173">
        <f aca="true" t="shared" si="4" ref="C37:H37">C36/$H36*100</f>
        <v>19.295138907134262</v>
      </c>
      <c r="D37" s="173">
        <f t="shared" si="4"/>
        <v>11.403153851408515</v>
      </c>
      <c r="E37" s="173">
        <f t="shared" si="4"/>
        <v>21.69599646886347</v>
      </c>
      <c r="F37" s="173">
        <f t="shared" si="4"/>
        <v>12.210796239759967</v>
      </c>
      <c r="G37" s="173">
        <f t="shared" si="4"/>
        <v>7.574603141240206</v>
      </c>
      <c r="H37" s="173">
        <f t="shared" si="4"/>
        <v>100</v>
      </c>
    </row>
    <row r="38" spans="1:8" s="46" customFormat="1" ht="15">
      <c r="A38" s="101"/>
      <c r="B38" s="102"/>
      <c r="C38" s="102"/>
      <c r="D38" s="102"/>
      <c r="E38" s="102"/>
      <c r="F38" s="102"/>
      <c r="G38" s="102"/>
      <c r="H38" s="103"/>
    </row>
    <row r="39" spans="1:8" ht="21" customHeight="1">
      <c r="A39" s="111" t="s">
        <v>19</v>
      </c>
      <c r="B39" s="48" t="s">
        <v>78</v>
      </c>
      <c r="C39" s="48" t="s">
        <v>79</v>
      </c>
      <c r="D39" s="48" t="s">
        <v>80</v>
      </c>
      <c r="E39" s="48" t="s">
        <v>81</v>
      </c>
      <c r="F39" s="48" t="s">
        <v>82</v>
      </c>
      <c r="G39" s="48" t="s">
        <v>83</v>
      </c>
      <c r="H39" s="38" t="s">
        <v>30</v>
      </c>
    </row>
    <row r="40" spans="1:8" ht="15">
      <c r="A40" s="18" t="s">
        <v>7</v>
      </c>
      <c r="B40" s="79">
        <v>5069</v>
      </c>
      <c r="C40" s="79">
        <v>3347</v>
      </c>
      <c r="D40" s="79">
        <v>1933</v>
      </c>
      <c r="E40" s="79">
        <v>3749</v>
      </c>
      <c r="F40" s="79">
        <v>2153</v>
      </c>
      <c r="G40" s="79">
        <v>1353</v>
      </c>
      <c r="H40" s="84">
        <f aca="true" t="shared" si="5" ref="H40:H45">SUM(B40:G40)</f>
        <v>17604</v>
      </c>
    </row>
    <row r="41" spans="1:8" ht="15">
      <c r="A41" s="15" t="s">
        <v>8</v>
      </c>
      <c r="B41" s="80">
        <v>5162</v>
      </c>
      <c r="C41" s="80">
        <v>3410</v>
      </c>
      <c r="D41" s="80">
        <v>1988</v>
      </c>
      <c r="E41" s="80">
        <v>3837</v>
      </c>
      <c r="F41" s="80">
        <v>2171</v>
      </c>
      <c r="G41" s="80">
        <v>1379</v>
      </c>
      <c r="H41" s="85">
        <f t="shared" si="5"/>
        <v>17947</v>
      </c>
    </row>
    <row r="42" spans="1:8" ht="15">
      <c r="A42" s="15" t="s">
        <v>9</v>
      </c>
      <c r="B42" s="80">
        <v>5042</v>
      </c>
      <c r="C42" s="80">
        <v>3410</v>
      </c>
      <c r="D42" s="80">
        <v>1918</v>
      </c>
      <c r="E42" s="80">
        <v>3703</v>
      </c>
      <c r="F42" s="80">
        <v>2097</v>
      </c>
      <c r="G42" s="80">
        <v>1303</v>
      </c>
      <c r="H42" s="85">
        <f t="shared" si="5"/>
        <v>17473</v>
      </c>
    </row>
    <row r="43" spans="1:8" ht="15">
      <c r="A43" s="15" t="s">
        <v>10</v>
      </c>
      <c r="B43" s="80">
        <v>4920</v>
      </c>
      <c r="C43" s="80">
        <v>3305</v>
      </c>
      <c r="D43" s="80">
        <v>1766</v>
      </c>
      <c r="E43" s="80">
        <v>3562</v>
      </c>
      <c r="F43" s="80">
        <v>1994</v>
      </c>
      <c r="G43" s="80">
        <v>1220</v>
      </c>
      <c r="H43" s="85">
        <f t="shared" si="5"/>
        <v>16767</v>
      </c>
    </row>
    <row r="44" spans="1:8" ht="15">
      <c r="A44" s="15" t="s">
        <v>11</v>
      </c>
      <c r="B44" s="80">
        <v>4713</v>
      </c>
      <c r="C44" s="80">
        <v>3183</v>
      </c>
      <c r="D44" s="80">
        <v>1680</v>
      </c>
      <c r="E44" s="80">
        <v>3448</v>
      </c>
      <c r="F44" s="80">
        <v>1929</v>
      </c>
      <c r="G44" s="80">
        <v>1116</v>
      </c>
      <c r="H44" s="85">
        <f t="shared" si="5"/>
        <v>16069</v>
      </c>
    </row>
    <row r="45" spans="1:8" ht="15">
      <c r="A45" s="15" t="s">
        <v>12</v>
      </c>
      <c r="B45" s="80">
        <v>4605</v>
      </c>
      <c r="C45" s="80">
        <v>3030</v>
      </c>
      <c r="D45" s="80">
        <v>1560</v>
      </c>
      <c r="E45" s="80">
        <v>3293</v>
      </c>
      <c r="F45" s="80">
        <v>1854</v>
      </c>
      <c r="G45" s="80">
        <v>1064</v>
      </c>
      <c r="H45" s="85">
        <f t="shared" si="5"/>
        <v>15406</v>
      </c>
    </row>
    <row r="46" spans="1:8" ht="15">
      <c r="A46" s="15" t="s">
        <v>13</v>
      </c>
      <c r="B46" s="80">
        <v>4706</v>
      </c>
      <c r="C46" s="80">
        <v>3043</v>
      </c>
      <c r="D46" s="80">
        <v>1712</v>
      </c>
      <c r="E46" s="80">
        <v>3267</v>
      </c>
      <c r="F46" s="80">
        <v>1861</v>
      </c>
      <c r="G46" s="80">
        <v>1050</v>
      </c>
      <c r="H46" s="85">
        <f aca="true" t="shared" si="6" ref="H46:H51">SUM(B46:G46)</f>
        <v>15639</v>
      </c>
    </row>
    <row r="47" spans="1:8" ht="15">
      <c r="A47" s="15" t="s">
        <v>14</v>
      </c>
      <c r="B47" s="80">
        <v>4780</v>
      </c>
      <c r="C47" s="80">
        <v>3092</v>
      </c>
      <c r="D47" s="80">
        <v>1701</v>
      </c>
      <c r="E47" s="80">
        <v>3359</v>
      </c>
      <c r="F47" s="80">
        <v>1901</v>
      </c>
      <c r="G47" s="80">
        <v>1053</v>
      </c>
      <c r="H47" s="85">
        <f t="shared" si="6"/>
        <v>15886</v>
      </c>
    </row>
    <row r="48" spans="1:8" ht="15">
      <c r="A48" s="15" t="s">
        <v>15</v>
      </c>
      <c r="B48" s="80">
        <v>4807</v>
      </c>
      <c r="C48" s="80">
        <v>3064</v>
      </c>
      <c r="D48" s="80">
        <v>1739</v>
      </c>
      <c r="E48" s="80">
        <v>3340</v>
      </c>
      <c r="F48" s="80">
        <v>1929</v>
      </c>
      <c r="G48" s="80">
        <v>1041</v>
      </c>
      <c r="H48" s="85">
        <f t="shared" si="6"/>
        <v>15920</v>
      </c>
    </row>
    <row r="49" spans="1:8" ht="15">
      <c r="A49" s="15" t="s">
        <v>16</v>
      </c>
      <c r="B49" s="80">
        <v>4925</v>
      </c>
      <c r="C49" s="80">
        <v>3065</v>
      </c>
      <c r="D49" s="80">
        <v>1692</v>
      </c>
      <c r="E49" s="80">
        <v>3411</v>
      </c>
      <c r="F49" s="80">
        <v>1945</v>
      </c>
      <c r="G49" s="80">
        <v>1067</v>
      </c>
      <c r="H49" s="85">
        <f t="shared" si="6"/>
        <v>16105</v>
      </c>
    </row>
    <row r="50" spans="1:8" ht="15">
      <c r="A50" s="15" t="s">
        <v>17</v>
      </c>
      <c r="B50" s="80">
        <v>5099</v>
      </c>
      <c r="C50" s="80">
        <v>3219</v>
      </c>
      <c r="D50" s="80">
        <v>1844</v>
      </c>
      <c r="E50" s="80">
        <v>3476</v>
      </c>
      <c r="F50" s="80">
        <v>1964</v>
      </c>
      <c r="G50" s="80">
        <v>1142</v>
      </c>
      <c r="H50" s="85">
        <f t="shared" si="6"/>
        <v>16744</v>
      </c>
    </row>
    <row r="51" spans="1:8" ht="15">
      <c r="A51" s="19" t="s">
        <v>18</v>
      </c>
      <c r="B51" s="86">
        <v>5395</v>
      </c>
      <c r="C51" s="86">
        <v>3365</v>
      </c>
      <c r="D51" s="86">
        <v>2019</v>
      </c>
      <c r="E51" s="86">
        <v>3683</v>
      </c>
      <c r="F51" s="86">
        <v>2045</v>
      </c>
      <c r="G51" s="86">
        <v>1203</v>
      </c>
      <c r="H51" s="87">
        <f t="shared" si="6"/>
        <v>17710</v>
      </c>
    </row>
    <row r="52" spans="1:8" ht="15">
      <c r="A52" s="144" t="s">
        <v>86</v>
      </c>
      <c r="B52" s="116">
        <f aca="true" t="shared" si="7" ref="B52:H52">AVERAGE(B40:B51)</f>
        <v>4935.25</v>
      </c>
      <c r="C52" s="116">
        <f t="shared" si="7"/>
        <v>3211.0833333333335</v>
      </c>
      <c r="D52" s="116">
        <f t="shared" si="7"/>
        <v>1796</v>
      </c>
      <c r="E52" s="116">
        <f t="shared" si="7"/>
        <v>3510.6666666666665</v>
      </c>
      <c r="F52" s="116">
        <f t="shared" si="7"/>
        <v>1986.9166666666667</v>
      </c>
      <c r="G52" s="116">
        <f t="shared" si="7"/>
        <v>1165.9166666666667</v>
      </c>
      <c r="H52" s="117">
        <f t="shared" si="7"/>
        <v>16605.833333333332</v>
      </c>
    </row>
    <row r="53" spans="1:8" ht="15">
      <c r="A53" s="144" t="s">
        <v>88</v>
      </c>
      <c r="B53" s="173">
        <f>B52/$H52*100</f>
        <v>29.71997791940583</v>
      </c>
      <c r="C53" s="173">
        <f aca="true" t="shared" si="8" ref="C53:H53">C52/$H52*100</f>
        <v>19.337080343252875</v>
      </c>
      <c r="D53" s="173">
        <f t="shared" si="8"/>
        <v>10.815476489185528</v>
      </c>
      <c r="E53" s="173">
        <f t="shared" si="8"/>
        <v>21.141165253174083</v>
      </c>
      <c r="F53" s="173">
        <f t="shared" si="8"/>
        <v>11.96517288101571</v>
      </c>
      <c r="G53" s="173">
        <f t="shared" si="8"/>
        <v>7.021127113965976</v>
      </c>
      <c r="H53" s="173">
        <f t="shared" si="8"/>
        <v>100</v>
      </c>
    </row>
    <row r="54" spans="1:8" ht="15">
      <c r="A54" s="101"/>
      <c r="B54" s="116"/>
      <c r="C54" s="116"/>
      <c r="D54" s="116"/>
      <c r="E54" s="116"/>
      <c r="F54" s="116"/>
      <c r="G54" s="116"/>
      <c r="H54" s="117"/>
    </row>
    <row r="55" spans="1:8" ht="21" customHeight="1">
      <c r="A55" s="111" t="s">
        <v>84</v>
      </c>
      <c r="B55" s="48" t="s">
        <v>78</v>
      </c>
      <c r="C55" s="48" t="s">
        <v>79</v>
      </c>
      <c r="D55" s="48" t="s">
        <v>80</v>
      </c>
      <c r="E55" s="48" t="s">
        <v>81</v>
      </c>
      <c r="F55" s="48" t="s">
        <v>82</v>
      </c>
      <c r="G55" s="48" t="s">
        <v>83</v>
      </c>
      <c r="H55" s="38" t="s">
        <v>30</v>
      </c>
    </row>
    <row r="56" spans="1:9" ht="15">
      <c r="A56" s="133" t="s">
        <v>7</v>
      </c>
      <c r="B56" s="137">
        <v>5974</v>
      </c>
      <c r="C56" s="137">
        <v>3474</v>
      </c>
      <c r="D56" s="137">
        <v>2128</v>
      </c>
      <c r="E56" s="137">
        <v>3736</v>
      </c>
      <c r="F56" s="137">
        <v>2083</v>
      </c>
      <c r="G56" s="137">
        <v>1233</v>
      </c>
      <c r="H56" s="134">
        <v>18628</v>
      </c>
      <c r="I56" s="29"/>
    </row>
    <row r="57" spans="1:9" ht="15">
      <c r="A57" s="135" t="s">
        <v>8</v>
      </c>
      <c r="B57" s="24">
        <v>6551</v>
      </c>
      <c r="C57" s="24">
        <v>3797</v>
      </c>
      <c r="D57" s="24">
        <v>2382</v>
      </c>
      <c r="E57" s="24">
        <v>3847</v>
      </c>
      <c r="F57" s="24">
        <v>2286</v>
      </c>
      <c r="G57" s="24">
        <v>1275</v>
      </c>
      <c r="H57" s="136">
        <v>20138</v>
      </c>
      <c r="I57" s="29"/>
    </row>
    <row r="58" spans="1:9" ht="15">
      <c r="A58" s="135" t="s">
        <v>9</v>
      </c>
      <c r="B58" s="24">
        <v>6932</v>
      </c>
      <c r="C58" s="24">
        <v>4120</v>
      </c>
      <c r="D58" s="24">
        <v>2506</v>
      </c>
      <c r="E58" s="24">
        <v>4041</v>
      </c>
      <c r="F58" s="24">
        <v>2403</v>
      </c>
      <c r="G58" s="24">
        <v>1311</v>
      </c>
      <c r="H58" s="136">
        <v>21313</v>
      </c>
      <c r="I58" s="29"/>
    </row>
    <row r="59" spans="1:8" ht="15">
      <c r="A59" s="135" t="s">
        <v>10</v>
      </c>
      <c r="B59" s="24">
        <v>7194</v>
      </c>
      <c r="C59" s="24">
        <v>4163</v>
      </c>
      <c r="D59" s="24">
        <v>2626</v>
      </c>
      <c r="E59" s="24">
        <v>3877</v>
      </c>
      <c r="F59" s="24">
        <v>2418</v>
      </c>
      <c r="G59" s="24">
        <v>1151</v>
      </c>
      <c r="H59" s="136">
        <f aca="true" t="shared" si="9" ref="H59:H67">SUM(B59:G59)</f>
        <v>21429</v>
      </c>
    </row>
    <row r="60" spans="1:8" ht="15">
      <c r="A60" s="135" t="s">
        <v>11</v>
      </c>
      <c r="B60" s="24">
        <v>7339</v>
      </c>
      <c r="C60" s="24">
        <v>4127</v>
      </c>
      <c r="D60" s="24">
        <v>2885</v>
      </c>
      <c r="E60" s="24">
        <v>4405</v>
      </c>
      <c r="F60" s="24">
        <v>2424</v>
      </c>
      <c r="G60" s="24">
        <v>1099</v>
      </c>
      <c r="H60" s="136">
        <f t="shared" si="9"/>
        <v>22279</v>
      </c>
    </row>
    <row r="61" spans="1:8" ht="15">
      <c r="A61" s="135" t="s">
        <v>12</v>
      </c>
      <c r="B61" s="24">
        <v>6894</v>
      </c>
      <c r="C61" s="24">
        <v>4134</v>
      </c>
      <c r="D61" s="24">
        <v>2729</v>
      </c>
      <c r="E61" s="24">
        <v>3655</v>
      </c>
      <c r="F61" s="24">
        <v>2128</v>
      </c>
      <c r="G61" s="24">
        <v>973</v>
      </c>
      <c r="H61" s="136">
        <f t="shared" si="9"/>
        <v>20513</v>
      </c>
    </row>
    <row r="62" spans="1:8" ht="15">
      <c r="A62" s="135" t="s">
        <v>13</v>
      </c>
      <c r="B62" s="24">
        <v>6989</v>
      </c>
      <c r="C62" s="24">
        <v>4202</v>
      </c>
      <c r="D62" s="24">
        <v>2933</v>
      </c>
      <c r="E62" s="24">
        <v>3374</v>
      </c>
      <c r="F62" s="24">
        <v>2161</v>
      </c>
      <c r="G62" s="24">
        <v>1012</v>
      </c>
      <c r="H62" s="136">
        <f t="shared" si="9"/>
        <v>20671</v>
      </c>
    </row>
    <row r="63" spans="1:8" ht="15">
      <c r="A63" s="135" t="s">
        <v>14</v>
      </c>
      <c r="B63" s="24">
        <v>7031</v>
      </c>
      <c r="C63" s="24">
        <v>4157</v>
      </c>
      <c r="D63" s="24">
        <v>2865</v>
      </c>
      <c r="E63" s="24">
        <v>3270</v>
      </c>
      <c r="F63" s="24">
        <v>2171</v>
      </c>
      <c r="G63" s="24">
        <v>972</v>
      </c>
      <c r="H63" s="136">
        <f t="shared" si="9"/>
        <v>20466</v>
      </c>
    </row>
    <row r="64" spans="1:8" ht="15">
      <c r="A64" s="135" t="s">
        <v>15</v>
      </c>
      <c r="B64" s="24">
        <v>7026</v>
      </c>
      <c r="C64" s="24">
        <v>4270</v>
      </c>
      <c r="D64" s="24">
        <v>2796</v>
      </c>
      <c r="E64" s="24">
        <v>3332</v>
      </c>
      <c r="F64" s="24">
        <v>2238</v>
      </c>
      <c r="G64" s="24">
        <v>1060</v>
      </c>
      <c r="H64" s="136">
        <f t="shared" si="9"/>
        <v>20722</v>
      </c>
    </row>
    <row r="65" spans="1:8" ht="15">
      <c r="A65" s="135" t="s">
        <v>16</v>
      </c>
      <c r="B65" s="24">
        <v>7074</v>
      </c>
      <c r="C65" s="24">
        <v>4437</v>
      </c>
      <c r="D65" s="24">
        <v>2751</v>
      </c>
      <c r="E65" s="24">
        <v>3304</v>
      </c>
      <c r="F65" s="24">
        <v>2285</v>
      </c>
      <c r="G65" s="24">
        <v>1141</v>
      </c>
      <c r="H65" s="136">
        <f t="shared" si="9"/>
        <v>20992</v>
      </c>
    </row>
    <row r="66" spans="1:8" ht="15">
      <c r="A66" s="135" t="s">
        <v>17</v>
      </c>
      <c r="B66" s="24">
        <v>7173</v>
      </c>
      <c r="C66" s="24">
        <v>4394</v>
      </c>
      <c r="D66" s="24">
        <v>2818</v>
      </c>
      <c r="E66" s="24">
        <v>3521</v>
      </c>
      <c r="F66" s="24">
        <v>2381</v>
      </c>
      <c r="G66" s="24">
        <v>1245</v>
      </c>
      <c r="H66" s="136">
        <f t="shared" si="9"/>
        <v>21532</v>
      </c>
    </row>
    <row r="67" spans="1:8" ht="15">
      <c r="A67" s="19" t="s">
        <v>18</v>
      </c>
      <c r="B67" s="25">
        <v>7255</v>
      </c>
      <c r="C67" s="25">
        <v>4524</v>
      </c>
      <c r="D67" s="25">
        <v>2987</v>
      </c>
      <c r="E67" s="25">
        <v>3878</v>
      </c>
      <c r="F67" s="25">
        <v>2554</v>
      </c>
      <c r="G67" s="25">
        <v>1385</v>
      </c>
      <c r="H67" s="138">
        <f t="shared" si="9"/>
        <v>22583</v>
      </c>
    </row>
    <row r="68" spans="1:8" ht="15">
      <c r="A68" s="144" t="s">
        <v>86</v>
      </c>
      <c r="B68" s="146">
        <f>AVERAGE(B56:B67)</f>
        <v>6952.666666666667</v>
      </c>
      <c r="C68" s="146">
        <f aca="true" t="shared" si="10" ref="C68:H68">AVERAGE(C56:C67)</f>
        <v>4149.916666666667</v>
      </c>
      <c r="D68" s="146">
        <f t="shared" si="10"/>
        <v>2700.5</v>
      </c>
      <c r="E68" s="146">
        <f t="shared" si="10"/>
        <v>3686.6666666666665</v>
      </c>
      <c r="F68" s="146">
        <f t="shared" si="10"/>
        <v>2294.3333333333335</v>
      </c>
      <c r="G68" s="146">
        <f t="shared" si="10"/>
        <v>1154.75</v>
      </c>
      <c r="H68" s="147">
        <f t="shared" si="10"/>
        <v>20938.833333333332</v>
      </c>
    </row>
    <row r="69" spans="1:8" ht="15">
      <c r="A69" s="144" t="s">
        <v>88</v>
      </c>
      <c r="B69" s="142">
        <f>B68/$H68*100</f>
        <v>33.20465164407441</v>
      </c>
      <c r="C69" s="142">
        <f aca="true" t="shared" si="11" ref="C69:H69">C68/$H68*100</f>
        <v>19.81923539197504</v>
      </c>
      <c r="D69" s="142">
        <f t="shared" si="11"/>
        <v>12.897089140592044</v>
      </c>
      <c r="E69" s="142">
        <f t="shared" si="11"/>
        <v>17.60683896746874</v>
      </c>
      <c r="F69" s="142">
        <f t="shared" si="11"/>
        <v>10.95731217116522</v>
      </c>
      <c r="G69" s="142">
        <f t="shared" si="11"/>
        <v>5.514872684724556</v>
      </c>
      <c r="H69" s="142">
        <f t="shared" si="11"/>
        <v>100</v>
      </c>
    </row>
    <row r="71" spans="1:8" ht="15">
      <c r="A71" s="111" t="s">
        <v>87</v>
      </c>
      <c r="B71" s="48" t="s">
        <v>78</v>
      </c>
      <c r="C71" s="48" t="s">
        <v>79</v>
      </c>
      <c r="D71" s="48" t="s">
        <v>80</v>
      </c>
      <c r="E71" s="48" t="s">
        <v>81</v>
      </c>
      <c r="F71" s="48" t="s">
        <v>82</v>
      </c>
      <c r="G71" s="48" t="s">
        <v>83</v>
      </c>
      <c r="H71" s="38" t="s">
        <v>30</v>
      </c>
    </row>
    <row r="72" spans="1:9" ht="15">
      <c r="A72" s="133" t="s">
        <v>7</v>
      </c>
      <c r="B72" s="137">
        <v>7800</v>
      </c>
      <c r="C72" s="137">
        <v>4761</v>
      </c>
      <c r="D72" s="137">
        <v>3174</v>
      </c>
      <c r="E72" s="137">
        <v>4383</v>
      </c>
      <c r="F72" s="137">
        <v>2775</v>
      </c>
      <c r="G72" s="137">
        <v>1590</v>
      </c>
      <c r="H72" s="134">
        <f aca="true" t="shared" si="12" ref="H72:H83">SUM(B72:G72)</f>
        <v>24483</v>
      </c>
      <c r="I72" s="77"/>
    </row>
    <row r="73" spans="1:8" ht="15">
      <c r="A73" s="135" t="s">
        <v>8</v>
      </c>
      <c r="B73" s="24">
        <v>7983</v>
      </c>
      <c r="C73" s="24">
        <v>4881</v>
      </c>
      <c r="D73" s="24">
        <v>3340</v>
      </c>
      <c r="E73" s="24">
        <v>4507</v>
      </c>
      <c r="F73" s="24">
        <v>2836</v>
      </c>
      <c r="G73" s="24">
        <v>1541</v>
      </c>
      <c r="H73" s="134">
        <f t="shared" si="12"/>
        <v>25088</v>
      </c>
    </row>
    <row r="74" spans="1:8" ht="15">
      <c r="A74" s="135" t="s">
        <v>9</v>
      </c>
      <c r="B74" s="24">
        <v>7718</v>
      </c>
      <c r="C74" s="24">
        <v>4769</v>
      </c>
      <c r="D74" s="24">
        <v>3294</v>
      </c>
      <c r="E74" s="24">
        <v>4301</v>
      </c>
      <c r="F74" s="24">
        <v>2847</v>
      </c>
      <c r="G74" s="24">
        <v>1456</v>
      </c>
      <c r="H74" s="134">
        <f t="shared" si="12"/>
        <v>24385</v>
      </c>
    </row>
    <row r="75" spans="1:8" ht="15">
      <c r="A75" s="135" t="s">
        <v>10</v>
      </c>
      <c r="B75" s="24">
        <v>7171</v>
      </c>
      <c r="C75" s="24">
        <v>4518</v>
      </c>
      <c r="D75" s="24">
        <v>3019</v>
      </c>
      <c r="E75" s="24">
        <v>4017</v>
      </c>
      <c r="F75" s="24">
        <v>2670</v>
      </c>
      <c r="G75" s="24">
        <v>1258</v>
      </c>
      <c r="H75" s="136">
        <f t="shared" si="12"/>
        <v>22653</v>
      </c>
    </row>
    <row r="76" spans="1:8" ht="15">
      <c r="A76" s="135" t="s">
        <v>11</v>
      </c>
      <c r="B76" s="24">
        <v>6348</v>
      </c>
      <c r="C76" s="24">
        <v>4186</v>
      </c>
      <c r="D76" s="24">
        <v>2707</v>
      </c>
      <c r="E76" s="24">
        <v>3430</v>
      </c>
      <c r="F76" s="24">
        <v>2375</v>
      </c>
      <c r="G76" s="24">
        <v>1155</v>
      </c>
      <c r="H76" s="136">
        <f t="shared" si="12"/>
        <v>20201</v>
      </c>
    </row>
    <row r="77" spans="1:8" ht="15">
      <c r="A77" s="135" t="s">
        <v>12</v>
      </c>
      <c r="B77" s="24">
        <v>6124</v>
      </c>
      <c r="C77" s="24">
        <v>4093</v>
      </c>
      <c r="D77" s="24">
        <v>2649</v>
      </c>
      <c r="E77" s="24">
        <v>3201</v>
      </c>
      <c r="F77" s="24">
        <v>2328</v>
      </c>
      <c r="G77" s="24">
        <v>1080</v>
      </c>
      <c r="H77" s="136">
        <f t="shared" si="12"/>
        <v>19475</v>
      </c>
    </row>
    <row r="78" spans="1:8" ht="15">
      <c r="A78" s="135" t="s">
        <v>13</v>
      </c>
      <c r="B78" s="24">
        <v>6225</v>
      </c>
      <c r="C78" s="24">
        <v>4238</v>
      </c>
      <c r="D78" s="24">
        <v>2597</v>
      </c>
      <c r="E78" s="24">
        <v>3194</v>
      </c>
      <c r="F78" s="24">
        <v>2273</v>
      </c>
      <c r="G78" s="24">
        <v>1082</v>
      </c>
      <c r="H78" s="136">
        <f t="shared" si="12"/>
        <v>19609</v>
      </c>
    </row>
    <row r="79" spans="1:8" ht="15">
      <c r="A79" s="135" t="s">
        <v>14</v>
      </c>
      <c r="B79" s="24">
        <v>6278</v>
      </c>
      <c r="C79" s="24">
        <v>4228</v>
      </c>
      <c r="D79" s="24">
        <v>2596</v>
      </c>
      <c r="E79" s="24">
        <v>3203</v>
      </c>
      <c r="F79" s="24">
        <v>2307</v>
      </c>
      <c r="G79" s="24">
        <v>1088</v>
      </c>
      <c r="H79" s="136">
        <f t="shared" si="12"/>
        <v>19700</v>
      </c>
    </row>
    <row r="80" spans="1:8" ht="15">
      <c r="A80" s="135" t="s">
        <v>15</v>
      </c>
      <c r="B80" s="24">
        <v>6220</v>
      </c>
      <c r="C80" s="24">
        <v>4148</v>
      </c>
      <c r="D80" s="24">
        <v>2533</v>
      </c>
      <c r="E80" s="24">
        <v>3267</v>
      </c>
      <c r="F80" s="24">
        <v>2327</v>
      </c>
      <c r="G80" s="24">
        <v>1160</v>
      </c>
      <c r="H80" s="136">
        <f t="shared" si="12"/>
        <v>19655</v>
      </c>
    </row>
    <row r="81" spans="1:8" ht="15">
      <c r="A81" s="135" t="s">
        <v>16</v>
      </c>
      <c r="B81" s="24">
        <v>6409</v>
      </c>
      <c r="C81" s="24">
        <v>4058</v>
      </c>
      <c r="D81" s="24">
        <v>2516</v>
      </c>
      <c r="E81" s="24">
        <v>3251</v>
      </c>
      <c r="F81" s="24">
        <v>2352</v>
      </c>
      <c r="G81" s="24">
        <v>1184</v>
      </c>
      <c r="H81" s="136">
        <f t="shared" si="12"/>
        <v>19770</v>
      </c>
    </row>
    <row r="82" spans="1:8" ht="15">
      <c r="A82" s="135" t="s">
        <v>17</v>
      </c>
      <c r="B82" s="24">
        <v>6399</v>
      </c>
      <c r="C82" s="24">
        <v>4230</v>
      </c>
      <c r="D82" s="24">
        <v>2460</v>
      </c>
      <c r="E82" s="24">
        <v>3358</v>
      </c>
      <c r="F82" s="24">
        <v>2350</v>
      </c>
      <c r="G82" s="24">
        <v>1291</v>
      </c>
      <c r="H82" s="136">
        <f t="shared" si="12"/>
        <v>20088</v>
      </c>
    </row>
    <row r="83" spans="1:8" ht="15">
      <c r="A83" s="19" t="s">
        <v>18</v>
      </c>
      <c r="B83" s="25">
        <v>6603</v>
      </c>
      <c r="C83" s="25">
        <v>4331</v>
      </c>
      <c r="D83" s="25">
        <v>2630</v>
      </c>
      <c r="E83" s="25">
        <v>3795</v>
      </c>
      <c r="F83" s="25">
        <v>2541</v>
      </c>
      <c r="G83" s="25">
        <v>1318</v>
      </c>
      <c r="H83" s="138">
        <f t="shared" si="12"/>
        <v>21218</v>
      </c>
    </row>
    <row r="84" spans="1:8" ht="15">
      <c r="A84" s="144" t="s">
        <v>86</v>
      </c>
      <c r="B84" s="146">
        <f aca="true" t="shared" si="13" ref="B84:H84">AVERAGE(B72:B83)</f>
        <v>6773.166666666667</v>
      </c>
      <c r="C84" s="146">
        <f t="shared" si="13"/>
        <v>4370.083333333333</v>
      </c>
      <c r="D84" s="146">
        <f t="shared" si="13"/>
        <v>2792.9166666666665</v>
      </c>
      <c r="E84" s="146">
        <f t="shared" si="13"/>
        <v>3658.9166666666665</v>
      </c>
      <c r="F84" s="146">
        <f t="shared" si="13"/>
        <v>2498.4166666666665</v>
      </c>
      <c r="G84" s="146">
        <f t="shared" si="13"/>
        <v>1266.9166666666667</v>
      </c>
      <c r="H84" s="170">
        <f t="shared" si="13"/>
        <v>21360.416666666668</v>
      </c>
    </row>
    <row r="85" spans="1:8" ht="15">
      <c r="A85" s="144" t="s">
        <v>88</v>
      </c>
      <c r="B85" s="142">
        <f>B84/$H84*100</f>
        <v>31.70896323027407</v>
      </c>
      <c r="C85" s="142">
        <f aca="true" t="shared" si="14" ref="C85:H85">C84/$H84*100</f>
        <v>20.458792548522382</v>
      </c>
      <c r="D85" s="142">
        <f t="shared" si="14"/>
        <v>13.075197503169802</v>
      </c>
      <c r="E85" s="142">
        <f t="shared" si="14"/>
        <v>17.12942553399005</v>
      </c>
      <c r="F85" s="142">
        <f t="shared" si="14"/>
        <v>11.696479079293864</v>
      </c>
      <c r="G85" s="142">
        <f t="shared" si="14"/>
        <v>5.93114210474983</v>
      </c>
      <c r="H85" s="142">
        <f t="shared" si="14"/>
        <v>100</v>
      </c>
    </row>
    <row r="87" spans="1:8" ht="15">
      <c r="A87" s="111" t="s">
        <v>89</v>
      </c>
      <c r="B87" s="48" t="s">
        <v>78</v>
      </c>
      <c r="C87" s="48" t="s">
        <v>79</v>
      </c>
      <c r="D87" s="48" t="s">
        <v>80</v>
      </c>
      <c r="E87" s="48" t="s">
        <v>81</v>
      </c>
      <c r="F87" s="48" t="s">
        <v>82</v>
      </c>
      <c r="G87" s="48" t="s">
        <v>83</v>
      </c>
      <c r="H87" s="38" t="s">
        <v>30</v>
      </c>
    </row>
    <row r="88" spans="1:8" ht="15">
      <c r="A88" s="133" t="s">
        <v>7</v>
      </c>
      <c r="B88" s="137">
        <v>7482</v>
      </c>
      <c r="C88" s="137">
        <v>4806</v>
      </c>
      <c r="D88" s="137">
        <v>2989</v>
      </c>
      <c r="E88" s="137">
        <v>4743</v>
      </c>
      <c r="F88" s="137">
        <v>3045</v>
      </c>
      <c r="G88" s="137">
        <v>1597</v>
      </c>
      <c r="H88" s="134">
        <f aca="true" t="shared" si="15" ref="H88:H99">SUM(B88:G88)</f>
        <v>24662</v>
      </c>
    </row>
    <row r="89" spans="1:8" ht="15">
      <c r="A89" s="135" t="s">
        <v>8</v>
      </c>
      <c r="B89" s="24">
        <v>7538</v>
      </c>
      <c r="C89" s="24">
        <v>4882</v>
      </c>
      <c r="D89" s="24">
        <v>3059</v>
      </c>
      <c r="E89" s="24">
        <v>4759</v>
      </c>
      <c r="F89" s="24">
        <v>3020</v>
      </c>
      <c r="G89" s="24">
        <v>1608</v>
      </c>
      <c r="H89" s="134">
        <f t="shared" si="15"/>
        <v>24866</v>
      </c>
    </row>
    <row r="90" spans="1:8" ht="15">
      <c r="A90" s="135" t="s">
        <v>9</v>
      </c>
      <c r="B90" s="24">
        <v>7412</v>
      </c>
      <c r="C90" s="24">
        <v>4807</v>
      </c>
      <c r="D90" s="24">
        <v>3055</v>
      </c>
      <c r="E90" s="24">
        <v>4468</v>
      </c>
      <c r="F90" s="24">
        <v>2918</v>
      </c>
      <c r="G90" s="24">
        <v>1435</v>
      </c>
      <c r="H90" s="134">
        <f t="shared" si="15"/>
        <v>24095</v>
      </c>
    </row>
    <row r="91" spans="1:8" ht="15">
      <c r="A91" s="135" t="s">
        <v>10</v>
      </c>
      <c r="B91" s="24">
        <v>6934</v>
      </c>
      <c r="C91" s="24">
        <v>4310</v>
      </c>
      <c r="D91" s="24">
        <v>2939</v>
      </c>
      <c r="E91" s="24">
        <v>4015</v>
      </c>
      <c r="F91" s="24">
        <v>2720</v>
      </c>
      <c r="G91" s="24">
        <v>1351</v>
      </c>
      <c r="H91" s="136">
        <f t="shared" si="15"/>
        <v>22269</v>
      </c>
    </row>
    <row r="92" spans="1:8" ht="15">
      <c r="A92" s="135" t="s">
        <v>11</v>
      </c>
      <c r="B92" s="24">
        <v>6594</v>
      </c>
      <c r="C92" s="24">
        <v>3971</v>
      </c>
      <c r="D92" s="24">
        <v>2812</v>
      </c>
      <c r="E92" s="24">
        <v>3767</v>
      </c>
      <c r="F92" s="24">
        <v>2559</v>
      </c>
      <c r="G92" s="24">
        <v>1170</v>
      </c>
      <c r="H92" s="136">
        <f t="shared" si="15"/>
        <v>20873</v>
      </c>
    </row>
    <row r="93" spans="1:8" ht="15">
      <c r="A93" s="135" t="s">
        <v>12</v>
      </c>
      <c r="B93" s="24">
        <v>6405</v>
      </c>
      <c r="C93" s="24">
        <v>3857</v>
      </c>
      <c r="D93" s="24">
        <v>2798</v>
      </c>
      <c r="E93" s="24">
        <v>3541</v>
      </c>
      <c r="F93" s="24">
        <v>2491</v>
      </c>
      <c r="G93" s="24">
        <v>1165</v>
      </c>
      <c r="H93" s="136">
        <f t="shared" si="15"/>
        <v>20257</v>
      </c>
    </row>
    <row r="94" spans="1:8" ht="15">
      <c r="A94" s="135" t="s">
        <v>13</v>
      </c>
      <c r="B94" s="24">
        <v>6535</v>
      </c>
      <c r="C94" s="24">
        <v>4020</v>
      </c>
      <c r="D94" s="24">
        <v>2805</v>
      </c>
      <c r="E94" s="24">
        <v>3772</v>
      </c>
      <c r="F94" s="24">
        <v>2500</v>
      </c>
      <c r="G94" s="24">
        <v>1144</v>
      </c>
      <c r="H94" s="136">
        <f t="shared" si="15"/>
        <v>20776</v>
      </c>
    </row>
    <row r="95" spans="1:8" ht="15">
      <c r="A95" s="135" t="s">
        <v>14</v>
      </c>
      <c r="B95" s="24">
        <v>6244</v>
      </c>
      <c r="C95" s="24">
        <v>3788</v>
      </c>
      <c r="D95" s="24">
        <v>2750</v>
      </c>
      <c r="E95" s="24">
        <v>3740</v>
      </c>
      <c r="F95" s="24">
        <v>2402</v>
      </c>
      <c r="G95" s="24">
        <v>1123</v>
      </c>
      <c r="H95" s="136">
        <f t="shared" si="15"/>
        <v>20047</v>
      </c>
    </row>
    <row r="96" spans="1:8" ht="15">
      <c r="A96" s="135" t="s">
        <v>15</v>
      </c>
      <c r="B96" s="24">
        <v>5947</v>
      </c>
      <c r="C96" s="24">
        <v>3703</v>
      </c>
      <c r="D96" s="24">
        <v>2561</v>
      </c>
      <c r="E96" s="24">
        <v>3528</v>
      </c>
      <c r="F96" s="24">
        <v>2299</v>
      </c>
      <c r="G96" s="24">
        <v>1104</v>
      </c>
      <c r="H96" s="136">
        <f t="shared" si="15"/>
        <v>19142</v>
      </c>
    </row>
    <row r="97" spans="1:8" ht="15">
      <c r="A97" s="135" t="s">
        <v>16</v>
      </c>
      <c r="B97" s="24">
        <v>5913</v>
      </c>
      <c r="C97" s="24">
        <v>3738</v>
      </c>
      <c r="D97" s="24">
        <v>2503</v>
      </c>
      <c r="E97" s="24">
        <v>3746</v>
      </c>
      <c r="F97" s="24">
        <v>2390</v>
      </c>
      <c r="G97" s="24">
        <v>1022</v>
      </c>
      <c r="H97" s="136">
        <f t="shared" si="15"/>
        <v>19312</v>
      </c>
    </row>
    <row r="98" spans="1:8" ht="15">
      <c r="A98" s="135" t="s">
        <v>17</v>
      </c>
      <c r="B98" s="24">
        <v>5909</v>
      </c>
      <c r="C98" s="24">
        <v>3773</v>
      </c>
      <c r="D98" s="24">
        <v>2471</v>
      </c>
      <c r="E98" s="24">
        <v>3770</v>
      </c>
      <c r="F98" s="24">
        <v>2485</v>
      </c>
      <c r="G98" s="24">
        <v>1031</v>
      </c>
      <c r="H98" s="136">
        <f t="shared" si="15"/>
        <v>19439</v>
      </c>
    </row>
    <row r="99" spans="1:8" ht="15">
      <c r="A99" s="19" t="s">
        <v>18</v>
      </c>
      <c r="B99" s="25">
        <v>6151</v>
      </c>
      <c r="C99" s="25">
        <v>4054</v>
      </c>
      <c r="D99" s="25">
        <v>2616</v>
      </c>
      <c r="E99" s="25">
        <v>4038</v>
      </c>
      <c r="F99" s="25">
        <v>2610</v>
      </c>
      <c r="G99" s="25">
        <v>1124</v>
      </c>
      <c r="H99" s="138">
        <f t="shared" si="15"/>
        <v>20593</v>
      </c>
    </row>
    <row r="100" spans="1:8" ht="15">
      <c r="A100" s="144" t="s">
        <v>86</v>
      </c>
      <c r="B100" s="146">
        <f aca="true" t="shared" si="16" ref="B100:H100">AVERAGE(B88:B99)</f>
        <v>6588.666666666667</v>
      </c>
      <c r="C100" s="146">
        <f t="shared" si="16"/>
        <v>4142.416666666667</v>
      </c>
      <c r="D100" s="146">
        <f t="shared" si="16"/>
        <v>2779.8333333333335</v>
      </c>
      <c r="E100" s="146">
        <f t="shared" si="16"/>
        <v>3990.5833333333335</v>
      </c>
      <c r="F100" s="146">
        <f t="shared" si="16"/>
        <v>2619.9166666666665</v>
      </c>
      <c r="G100" s="146">
        <f t="shared" si="16"/>
        <v>1239.5</v>
      </c>
      <c r="H100" s="170">
        <f t="shared" si="16"/>
        <v>21360.916666666668</v>
      </c>
    </row>
    <row r="101" spans="1:8" ht="15">
      <c r="A101" s="144" t="s">
        <v>88</v>
      </c>
      <c r="B101" s="142">
        <f aca="true" t="shared" si="17" ref="B101:H101">B100/$H100*100</f>
        <v>30.844494033105637</v>
      </c>
      <c r="C101" s="142">
        <f t="shared" si="17"/>
        <v>19.392504223055347</v>
      </c>
      <c r="D101" s="142">
        <f t="shared" si="17"/>
        <v>13.013642516901974</v>
      </c>
      <c r="E101" s="142">
        <f t="shared" si="17"/>
        <v>18.681704514865544</v>
      </c>
      <c r="F101" s="142">
        <f t="shared" si="17"/>
        <v>12.26500111184367</v>
      </c>
      <c r="G101" s="142">
        <f t="shared" si="17"/>
        <v>5.8026536002278295</v>
      </c>
      <c r="H101" s="142">
        <f t="shared" si="17"/>
        <v>100</v>
      </c>
    </row>
    <row r="103" spans="1:8" ht="15">
      <c r="A103" s="111" t="s">
        <v>96</v>
      </c>
      <c r="B103" s="48" t="s">
        <v>78</v>
      </c>
      <c r="C103" s="48" t="s">
        <v>79</v>
      </c>
      <c r="D103" s="48" t="s">
        <v>80</v>
      </c>
      <c r="E103" s="48" t="s">
        <v>81</v>
      </c>
      <c r="F103" s="48" t="s">
        <v>82</v>
      </c>
      <c r="G103" s="48" t="s">
        <v>83</v>
      </c>
      <c r="H103" s="38" t="s">
        <v>30</v>
      </c>
    </row>
    <row r="104" spans="1:8" ht="15">
      <c r="A104" s="223" t="s">
        <v>7</v>
      </c>
      <c r="B104" s="224">
        <v>7325</v>
      </c>
      <c r="C104" s="224">
        <v>4743</v>
      </c>
      <c r="D104" s="224">
        <v>2937</v>
      </c>
      <c r="E104" s="224">
        <v>4542</v>
      </c>
      <c r="F104" s="224">
        <v>2932</v>
      </c>
      <c r="G104" s="224">
        <v>1566</v>
      </c>
      <c r="H104" s="225">
        <f aca="true" t="shared" si="18" ref="H104:H115">SUM(B104:G104)</f>
        <v>24045</v>
      </c>
    </row>
    <row r="105" spans="1:8" ht="15">
      <c r="A105" s="223" t="s">
        <v>8</v>
      </c>
      <c r="B105" s="224">
        <v>7269</v>
      </c>
      <c r="C105" s="224">
        <v>4594</v>
      </c>
      <c r="D105" s="224">
        <v>3031</v>
      </c>
      <c r="E105" s="224">
        <v>4812</v>
      </c>
      <c r="F105" s="224">
        <v>2671</v>
      </c>
      <c r="G105" s="224">
        <v>1450</v>
      </c>
      <c r="H105" s="225">
        <f t="shared" si="18"/>
        <v>23827</v>
      </c>
    </row>
    <row r="106" spans="1:8" ht="15">
      <c r="A106" s="223" t="s">
        <v>9</v>
      </c>
      <c r="B106" s="224">
        <v>6811</v>
      </c>
      <c r="C106" s="224">
        <v>4295</v>
      </c>
      <c r="D106" s="224">
        <v>2995</v>
      </c>
      <c r="E106" s="224">
        <v>4117</v>
      </c>
      <c r="F106" s="224">
        <v>2503</v>
      </c>
      <c r="G106" s="224">
        <v>1170</v>
      </c>
      <c r="H106" s="225">
        <f t="shared" si="18"/>
        <v>21891</v>
      </c>
    </row>
    <row r="107" spans="1:8" ht="15">
      <c r="A107" s="223" t="s">
        <v>10</v>
      </c>
      <c r="B107" s="224">
        <v>6471</v>
      </c>
      <c r="C107" s="224">
        <v>4084</v>
      </c>
      <c r="D107" s="224">
        <v>2863</v>
      </c>
      <c r="E107" s="224">
        <v>3875</v>
      </c>
      <c r="F107" s="224">
        <v>2376</v>
      </c>
      <c r="G107" s="224">
        <v>1083</v>
      </c>
      <c r="H107" s="225">
        <f t="shared" si="18"/>
        <v>20752</v>
      </c>
    </row>
    <row r="108" spans="1:8" ht="15">
      <c r="A108" s="223" t="s">
        <v>11</v>
      </c>
      <c r="B108" s="224">
        <v>6232</v>
      </c>
      <c r="C108" s="224">
        <v>4002</v>
      </c>
      <c r="D108" s="224">
        <v>2766</v>
      </c>
      <c r="E108" s="224">
        <v>3827</v>
      </c>
      <c r="F108" s="224">
        <v>2272</v>
      </c>
      <c r="G108" s="224">
        <v>1029</v>
      </c>
      <c r="H108" s="225">
        <f t="shared" si="18"/>
        <v>20128</v>
      </c>
    </row>
    <row r="109" spans="1:8" ht="15">
      <c r="A109" s="223" t="s">
        <v>12</v>
      </c>
      <c r="B109" s="224">
        <v>5992</v>
      </c>
      <c r="C109" s="224">
        <v>3920</v>
      </c>
      <c r="D109" s="224">
        <v>2739</v>
      </c>
      <c r="E109" s="224">
        <v>3776</v>
      </c>
      <c r="F109" s="224">
        <v>2149</v>
      </c>
      <c r="G109" s="224">
        <v>1006</v>
      </c>
      <c r="H109" s="225">
        <f t="shared" si="18"/>
        <v>19582</v>
      </c>
    </row>
    <row r="110" spans="1:8" ht="15">
      <c r="A110" s="223" t="s">
        <v>13</v>
      </c>
      <c r="B110" s="224">
        <v>6054</v>
      </c>
      <c r="C110" s="224">
        <v>3915</v>
      </c>
      <c r="D110" s="224">
        <v>2760</v>
      </c>
      <c r="E110" s="224">
        <v>3700</v>
      </c>
      <c r="F110" s="224">
        <v>2194</v>
      </c>
      <c r="G110" s="224">
        <v>1001</v>
      </c>
      <c r="H110" s="225">
        <f t="shared" si="18"/>
        <v>19624</v>
      </c>
    </row>
    <row r="111" spans="1:8" ht="15">
      <c r="A111" s="223" t="s">
        <v>14</v>
      </c>
      <c r="B111" s="224">
        <v>6064</v>
      </c>
      <c r="C111" s="224">
        <v>3942</v>
      </c>
      <c r="D111" s="224">
        <v>2711</v>
      </c>
      <c r="E111" s="224">
        <v>3678</v>
      </c>
      <c r="F111" s="224">
        <v>2167</v>
      </c>
      <c r="G111" s="224">
        <v>1010</v>
      </c>
      <c r="H111" s="225">
        <f t="shared" si="18"/>
        <v>19572</v>
      </c>
    </row>
    <row r="112" spans="1:8" ht="15">
      <c r="A112" s="223" t="s">
        <v>15</v>
      </c>
      <c r="B112" s="224">
        <v>6128</v>
      </c>
      <c r="C112" s="224">
        <v>3956</v>
      </c>
      <c r="D112" s="224">
        <v>2560</v>
      </c>
      <c r="E112" s="224">
        <v>3562</v>
      </c>
      <c r="F112" s="224">
        <v>2269</v>
      </c>
      <c r="G112" s="224">
        <v>1004</v>
      </c>
      <c r="H112" s="225">
        <f t="shared" si="18"/>
        <v>19479</v>
      </c>
    </row>
    <row r="113" spans="1:8" ht="15">
      <c r="A113" s="223" t="s">
        <v>16</v>
      </c>
      <c r="B113" s="224">
        <v>6126</v>
      </c>
      <c r="C113" s="224">
        <v>3914</v>
      </c>
      <c r="D113" s="224">
        <v>2575</v>
      </c>
      <c r="E113" s="224">
        <v>3582</v>
      </c>
      <c r="F113" s="224">
        <v>2303</v>
      </c>
      <c r="G113" s="224">
        <v>1019</v>
      </c>
      <c r="H113" s="225">
        <f t="shared" si="18"/>
        <v>19519</v>
      </c>
    </row>
    <row r="114" spans="1:8" ht="15">
      <c r="A114" s="223" t="s">
        <v>17</v>
      </c>
      <c r="B114" s="224">
        <v>6325</v>
      </c>
      <c r="C114" s="224">
        <v>3819</v>
      </c>
      <c r="D114" s="224">
        <v>2663</v>
      </c>
      <c r="E114" s="224">
        <v>3619</v>
      </c>
      <c r="F114" s="224">
        <v>2391</v>
      </c>
      <c r="G114" s="224">
        <v>1009</v>
      </c>
      <c r="H114" s="225">
        <f t="shared" si="18"/>
        <v>19826</v>
      </c>
    </row>
    <row r="115" spans="1:8" ht="15">
      <c r="A115" s="223" t="s">
        <v>18</v>
      </c>
      <c r="B115" s="224">
        <v>6579</v>
      </c>
      <c r="C115" s="224">
        <v>4001</v>
      </c>
      <c r="D115" s="224">
        <v>2818</v>
      </c>
      <c r="E115" s="224">
        <v>3763</v>
      </c>
      <c r="F115" s="224">
        <v>2581</v>
      </c>
      <c r="G115" s="224">
        <v>1028</v>
      </c>
      <c r="H115" s="225">
        <f t="shared" si="18"/>
        <v>20770</v>
      </c>
    </row>
    <row r="116" spans="1:8" ht="15">
      <c r="A116" s="226" t="s">
        <v>86</v>
      </c>
      <c r="B116" s="227">
        <f aca="true" t="shared" si="19" ref="B116:H116">AVERAGE(B104:B115)</f>
        <v>6448</v>
      </c>
      <c r="C116" s="227">
        <f t="shared" si="19"/>
        <v>4098.75</v>
      </c>
      <c r="D116" s="227">
        <f t="shared" si="19"/>
        <v>2784.8333333333335</v>
      </c>
      <c r="E116" s="227">
        <f t="shared" si="19"/>
        <v>3904.4166666666665</v>
      </c>
      <c r="F116" s="227">
        <f t="shared" si="19"/>
        <v>2400.6666666666665</v>
      </c>
      <c r="G116" s="227">
        <f t="shared" si="19"/>
        <v>1114.5833333333333</v>
      </c>
      <c r="H116" s="225">
        <f t="shared" si="19"/>
        <v>20751.25</v>
      </c>
    </row>
    <row r="117" spans="1:8" ht="15">
      <c r="A117" s="226" t="s">
        <v>88</v>
      </c>
      <c r="B117" s="228">
        <f aca="true" t="shared" si="20" ref="B117:H117">B116/$H116*100</f>
        <v>31.072826938136256</v>
      </c>
      <c r="C117" s="228">
        <f t="shared" si="20"/>
        <v>19.75182217938678</v>
      </c>
      <c r="D117" s="228">
        <f t="shared" si="20"/>
        <v>13.42007509587776</v>
      </c>
      <c r="E117" s="228">
        <f t="shared" si="20"/>
        <v>18.815332409694193</v>
      </c>
      <c r="F117" s="228">
        <f t="shared" si="20"/>
        <v>11.568780997128686</v>
      </c>
      <c r="G117" s="228">
        <f t="shared" si="20"/>
        <v>5.371162379776318</v>
      </c>
      <c r="H117" s="228">
        <f t="shared" si="20"/>
        <v>100</v>
      </c>
    </row>
    <row r="119" spans="1:8" ht="15">
      <c r="A119" s="48" t="s">
        <v>97</v>
      </c>
      <c r="B119" s="48" t="s">
        <v>78</v>
      </c>
      <c r="C119" s="48" t="s">
        <v>79</v>
      </c>
      <c r="D119" s="48" t="s">
        <v>80</v>
      </c>
      <c r="E119" s="48" t="s">
        <v>81</v>
      </c>
      <c r="F119" s="48" t="s">
        <v>82</v>
      </c>
      <c r="G119" s="48" t="s">
        <v>83</v>
      </c>
      <c r="H119" s="38" t="s">
        <v>30</v>
      </c>
    </row>
    <row r="120" spans="1:8" ht="15">
      <c r="A120" s="223" t="s">
        <v>7</v>
      </c>
      <c r="B120" s="224">
        <v>7236</v>
      </c>
      <c r="C120" s="224">
        <v>4438</v>
      </c>
      <c r="D120" s="224">
        <v>3233</v>
      </c>
      <c r="E120" s="240">
        <v>4275</v>
      </c>
      <c r="F120" s="240">
        <v>3084</v>
      </c>
      <c r="G120" s="240">
        <v>1426</v>
      </c>
      <c r="H120" s="225">
        <f>SUM(B120:G120)</f>
        <v>23692</v>
      </c>
    </row>
    <row r="121" spans="1:8" ht="15">
      <c r="A121" s="223" t="s">
        <v>8</v>
      </c>
      <c r="B121" s="224">
        <v>7329</v>
      </c>
      <c r="C121" s="224">
        <v>4676</v>
      </c>
      <c r="D121" s="224">
        <v>3412</v>
      </c>
      <c r="E121" s="240">
        <v>4609</v>
      </c>
      <c r="F121" s="240">
        <v>3252</v>
      </c>
      <c r="G121" s="240">
        <v>1480</v>
      </c>
      <c r="H121" s="225">
        <f>SUM(B121:G121)</f>
        <v>24758</v>
      </c>
    </row>
    <row r="122" spans="1:8" ht="15">
      <c r="A122" s="223" t="s">
        <v>9</v>
      </c>
      <c r="B122" s="224"/>
      <c r="C122" s="224"/>
      <c r="D122" s="224"/>
      <c r="E122" s="240"/>
      <c r="F122" s="240"/>
      <c r="G122" s="240"/>
      <c r="H122" s="225"/>
    </row>
    <row r="123" spans="1:8" ht="15">
      <c r="A123" s="223" t="s">
        <v>10</v>
      </c>
      <c r="B123" s="224"/>
      <c r="C123" s="224"/>
      <c r="D123" s="224"/>
      <c r="E123" s="240"/>
      <c r="F123" s="240"/>
      <c r="G123" s="240"/>
      <c r="H123" s="225"/>
    </row>
    <row r="124" spans="1:8" ht="15">
      <c r="A124" s="223" t="s">
        <v>11</v>
      </c>
      <c r="B124" s="224"/>
      <c r="C124" s="224"/>
      <c r="D124" s="224"/>
      <c r="E124" s="240"/>
      <c r="F124" s="240"/>
      <c r="G124" s="240"/>
      <c r="H124" s="225"/>
    </row>
    <row r="125" spans="1:8" ht="15">
      <c r="A125" s="223" t="s">
        <v>12</v>
      </c>
      <c r="B125" s="224"/>
      <c r="C125" s="224"/>
      <c r="D125" s="224"/>
      <c r="E125" s="240"/>
      <c r="F125" s="240"/>
      <c r="G125" s="240"/>
      <c r="H125" s="225"/>
    </row>
    <row r="126" spans="1:8" ht="15">
      <c r="A126" s="223" t="s">
        <v>13</v>
      </c>
      <c r="B126" s="224"/>
      <c r="C126" s="224"/>
      <c r="D126" s="224"/>
      <c r="E126" s="240"/>
      <c r="F126" s="240"/>
      <c r="G126" s="240"/>
      <c r="H126" s="225"/>
    </row>
    <row r="127" spans="1:8" ht="15">
      <c r="A127" s="223" t="s">
        <v>14</v>
      </c>
      <c r="B127" s="224"/>
      <c r="C127" s="224"/>
      <c r="D127" s="224"/>
      <c r="E127" s="240"/>
      <c r="F127" s="240"/>
      <c r="G127" s="240"/>
      <c r="H127" s="225"/>
    </row>
    <row r="128" spans="1:8" ht="15">
      <c r="A128" s="223" t="s">
        <v>15</v>
      </c>
      <c r="B128" s="224"/>
      <c r="C128" s="224"/>
      <c r="D128" s="224"/>
      <c r="E128" s="240"/>
      <c r="F128" s="240"/>
      <c r="G128" s="240"/>
      <c r="H128" s="225"/>
    </row>
    <row r="129" spans="1:8" ht="15">
      <c r="A129" s="223" t="s">
        <v>16</v>
      </c>
      <c r="B129" s="224"/>
      <c r="C129" s="224"/>
      <c r="D129" s="224"/>
      <c r="E129" s="240"/>
      <c r="F129" s="240"/>
      <c r="G129" s="240"/>
      <c r="H129" s="225"/>
    </row>
    <row r="130" spans="1:8" ht="15">
      <c r="A130" s="223" t="s">
        <v>17</v>
      </c>
      <c r="B130" s="224"/>
      <c r="C130" s="224"/>
      <c r="D130" s="224"/>
      <c r="E130" s="240"/>
      <c r="F130" s="240"/>
      <c r="G130" s="240"/>
      <c r="H130" s="225"/>
    </row>
    <row r="131" spans="1:8" ht="15">
      <c r="A131" s="223" t="s">
        <v>18</v>
      </c>
      <c r="B131" s="224"/>
      <c r="C131" s="224"/>
      <c r="D131" s="224"/>
      <c r="E131" s="240"/>
      <c r="F131" s="240"/>
      <c r="G131" s="240"/>
      <c r="H131" s="225"/>
    </row>
    <row r="132" spans="1:8" ht="15">
      <c r="A132" s="226" t="s">
        <v>86</v>
      </c>
      <c r="B132" s="235">
        <f aca="true" t="shared" si="21" ref="B132:H132">AVERAGE(B120:B131)</f>
        <v>7282.5</v>
      </c>
      <c r="C132" s="235">
        <f t="shared" si="21"/>
        <v>4557</v>
      </c>
      <c r="D132" s="235">
        <f t="shared" si="21"/>
        <v>3322.5</v>
      </c>
      <c r="E132" s="235">
        <f t="shared" si="21"/>
        <v>4442</v>
      </c>
      <c r="F132" s="235">
        <f t="shared" si="21"/>
        <v>3168</v>
      </c>
      <c r="G132" s="235">
        <f t="shared" si="21"/>
        <v>1453</v>
      </c>
      <c r="H132" s="241">
        <f t="shared" si="21"/>
        <v>24225</v>
      </c>
    </row>
    <row r="133" spans="1:8" ht="15">
      <c r="A133" s="226" t="s">
        <v>88</v>
      </c>
      <c r="B133" s="233">
        <f aca="true" t="shared" si="22" ref="B133:H133">B132/$H132*100</f>
        <v>30.061919504643964</v>
      </c>
      <c r="C133" s="233">
        <f t="shared" si="22"/>
        <v>18.811145510835914</v>
      </c>
      <c r="D133" s="233">
        <f t="shared" si="22"/>
        <v>13.71517027863777</v>
      </c>
      <c r="E133" s="233">
        <f t="shared" si="22"/>
        <v>18.33642930856553</v>
      </c>
      <c r="F133" s="233">
        <f t="shared" si="22"/>
        <v>13.077399380804955</v>
      </c>
      <c r="G133" s="233">
        <f t="shared" si="22"/>
        <v>5.997936016511868</v>
      </c>
      <c r="H133" s="233">
        <f t="shared" si="22"/>
        <v>100</v>
      </c>
    </row>
  </sheetData>
  <mergeCells count="1">
    <mergeCell ref="A1:H1"/>
  </mergeCells>
  <printOptions horizontalCentered="1"/>
  <pageMargins left="0.8267716535433072" right="0.8267716535433072" top="0.31496062992125984" bottom="0.31496062992125984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/>
  <dimension ref="A1:L128"/>
  <sheetViews>
    <sheetView workbookViewId="0" topLeftCell="A103">
      <selection activeCell="H126" sqref="H126"/>
    </sheetView>
  </sheetViews>
  <sheetFormatPr defaultColWidth="9.00390625" defaultRowHeight="12.75"/>
  <cols>
    <col min="1" max="1" width="14.75390625" style="0" customWidth="1"/>
    <col min="2" max="7" width="15.75390625" style="0" customWidth="1"/>
    <col min="8" max="8" width="15.75390625" style="2" customWidth="1"/>
    <col min="10" max="10" width="9.625" style="0" bestFit="1" customWidth="1"/>
  </cols>
  <sheetData>
    <row r="1" spans="1:8" ht="30" customHeight="1">
      <c r="A1" s="246" t="s">
        <v>100</v>
      </c>
      <c r="B1" s="246"/>
      <c r="C1" s="246"/>
      <c r="D1" s="246"/>
      <c r="E1" s="246"/>
      <c r="F1" s="246"/>
      <c r="G1" s="246"/>
      <c r="H1" s="246"/>
    </row>
    <row r="2" spans="1:8" s="45" customFormat="1" ht="33" customHeight="1">
      <c r="A2" s="35" t="s">
        <v>31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30</v>
      </c>
    </row>
    <row r="3" spans="1:8" s="11" customFormat="1" ht="15">
      <c r="A3" s="43" t="s">
        <v>22</v>
      </c>
      <c r="B3" s="32">
        <v>431</v>
      </c>
      <c r="C3" s="32">
        <v>2125</v>
      </c>
      <c r="D3" s="32">
        <v>4202</v>
      </c>
      <c r="E3" s="32">
        <v>3789</v>
      </c>
      <c r="F3" s="32">
        <v>3193</v>
      </c>
      <c r="G3" s="89">
        <v>817</v>
      </c>
      <c r="H3" s="32">
        <f aca="true" t="shared" si="0" ref="H3:H18">SUM(B3:G3)</f>
        <v>14557</v>
      </c>
    </row>
    <row r="4" spans="1:8" ht="15">
      <c r="A4" s="22" t="s">
        <v>23</v>
      </c>
      <c r="B4" s="41">
        <v>292</v>
      </c>
      <c r="C4" s="41">
        <v>1848</v>
      </c>
      <c r="D4" s="41">
        <v>3600</v>
      </c>
      <c r="E4" s="41">
        <v>3271</v>
      </c>
      <c r="F4" s="41">
        <v>2934</v>
      </c>
      <c r="G4" s="78">
        <v>807</v>
      </c>
      <c r="H4" s="42">
        <f>SUM(B4:G4)</f>
        <v>12752</v>
      </c>
    </row>
    <row r="5" spans="1:8" s="11" customFormat="1" ht="15">
      <c r="A5" s="43" t="s">
        <v>25</v>
      </c>
      <c r="B5" s="32">
        <v>352</v>
      </c>
      <c r="C5" s="32">
        <v>1848</v>
      </c>
      <c r="D5" s="32">
        <v>3849</v>
      </c>
      <c r="E5" s="32">
        <v>3200</v>
      </c>
      <c r="F5" s="32">
        <v>3018</v>
      </c>
      <c r="G5" s="89">
        <v>789</v>
      </c>
      <c r="H5" s="32">
        <f t="shared" si="0"/>
        <v>13056</v>
      </c>
    </row>
    <row r="6" spans="1:8" ht="15">
      <c r="A6" s="22" t="s">
        <v>24</v>
      </c>
      <c r="B6" s="42">
        <v>383</v>
      </c>
      <c r="C6" s="42">
        <v>1786</v>
      </c>
      <c r="D6" s="42">
        <v>3841</v>
      </c>
      <c r="E6" s="42">
        <v>3209</v>
      </c>
      <c r="F6" s="42">
        <v>3038</v>
      </c>
      <c r="G6" s="88">
        <v>829</v>
      </c>
      <c r="H6" s="42">
        <f>SUM(B6:G6)</f>
        <v>13086</v>
      </c>
    </row>
    <row r="7" spans="1:8" s="11" customFormat="1" ht="15">
      <c r="A7" s="43" t="s">
        <v>26</v>
      </c>
      <c r="B7" s="32">
        <v>372</v>
      </c>
      <c r="C7" s="32">
        <v>1959</v>
      </c>
      <c r="D7" s="32">
        <v>4285</v>
      </c>
      <c r="E7" s="32">
        <v>3462</v>
      </c>
      <c r="F7" s="32">
        <v>3492</v>
      </c>
      <c r="G7" s="89">
        <v>1015</v>
      </c>
      <c r="H7" s="32">
        <f t="shared" si="0"/>
        <v>14585</v>
      </c>
    </row>
    <row r="8" spans="1:8" ht="15">
      <c r="A8" s="22" t="s">
        <v>27</v>
      </c>
      <c r="B8" s="42">
        <v>520</v>
      </c>
      <c r="C8" s="42">
        <v>2165</v>
      </c>
      <c r="D8" s="42">
        <v>4497</v>
      </c>
      <c r="E8" s="42">
        <v>3763</v>
      </c>
      <c r="F8" s="42">
        <v>3624</v>
      </c>
      <c r="G8" s="88">
        <v>939</v>
      </c>
      <c r="H8" s="42">
        <f>SUM(B8:G8)</f>
        <v>15508</v>
      </c>
    </row>
    <row r="9" spans="1:8" s="11" customFormat="1" ht="15">
      <c r="A9" s="43" t="s">
        <v>28</v>
      </c>
      <c r="B9" s="32">
        <v>479</v>
      </c>
      <c r="C9" s="32">
        <v>2089</v>
      </c>
      <c r="D9" s="32">
        <v>4389</v>
      </c>
      <c r="E9" s="32">
        <v>3535</v>
      </c>
      <c r="F9" s="32">
        <v>3419</v>
      </c>
      <c r="G9" s="89">
        <v>1012</v>
      </c>
      <c r="H9" s="32">
        <f t="shared" si="0"/>
        <v>14923</v>
      </c>
    </row>
    <row r="10" spans="1:8" ht="15">
      <c r="A10" s="37" t="s">
        <v>29</v>
      </c>
      <c r="B10" s="41">
        <v>519</v>
      </c>
      <c r="C10" s="41">
        <v>2285</v>
      </c>
      <c r="D10" s="41">
        <v>5016</v>
      </c>
      <c r="E10" s="41">
        <v>3977</v>
      </c>
      <c r="F10" s="41">
        <v>3710</v>
      </c>
      <c r="G10" s="41">
        <v>1206</v>
      </c>
      <c r="H10" s="42">
        <f t="shared" si="0"/>
        <v>16713</v>
      </c>
    </row>
    <row r="11" spans="1:8" s="11" customFormat="1" ht="15">
      <c r="A11" s="96" t="s">
        <v>77</v>
      </c>
      <c r="B11" s="25">
        <v>427</v>
      </c>
      <c r="C11" s="25">
        <v>2495</v>
      </c>
      <c r="D11" s="25">
        <v>5106</v>
      </c>
      <c r="E11" s="25">
        <v>4311</v>
      </c>
      <c r="F11" s="25">
        <v>4034</v>
      </c>
      <c r="G11" s="25">
        <v>1337</v>
      </c>
      <c r="H11" s="33">
        <f>SUM(B11:G11)</f>
        <v>17710</v>
      </c>
    </row>
    <row r="12" spans="1:8" s="11" customFormat="1" ht="13.5" customHeight="1">
      <c r="A12" s="106"/>
      <c r="B12" s="104"/>
      <c r="C12" s="104"/>
      <c r="D12" s="104"/>
      <c r="E12" s="104"/>
      <c r="F12" s="104"/>
      <c r="G12" s="105"/>
      <c r="H12" s="104"/>
    </row>
    <row r="13" spans="1:8" ht="33" customHeight="1">
      <c r="A13" s="48" t="s">
        <v>6</v>
      </c>
      <c r="B13" s="35" t="s">
        <v>0</v>
      </c>
      <c r="C13" s="35" t="s">
        <v>1</v>
      </c>
      <c r="D13" s="35" t="s">
        <v>2</v>
      </c>
      <c r="E13" s="35" t="s">
        <v>3</v>
      </c>
      <c r="F13" s="35" t="s">
        <v>4</v>
      </c>
      <c r="G13" s="35" t="s">
        <v>5</v>
      </c>
      <c r="H13" s="35" t="s">
        <v>30</v>
      </c>
    </row>
    <row r="14" spans="1:8" ht="15">
      <c r="A14" s="18" t="s">
        <v>7</v>
      </c>
      <c r="B14" s="24">
        <v>526</v>
      </c>
      <c r="C14" s="24">
        <v>2156</v>
      </c>
      <c r="D14" s="24">
        <v>4764</v>
      </c>
      <c r="E14" s="24">
        <v>3803</v>
      </c>
      <c r="F14" s="24">
        <v>3698</v>
      </c>
      <c r="G14" s="24">
        <v>1098</v>
      </c>
      <c r="H14" s="32">
        <f t="shared" si="0"/>
        <v>16045</v>
      </c>
    </row>
    <row r="15" spans="1:8" ht="15">
      <c r="A15" s="15" t="s">
        <v>8</v>
      </c>
      <c r="B15" s="24">
        <v>563</v>
      </c>
      <c r="C15" s="24">
        <v>2265</v>
      </c>
      <c r="D15" s="24">
        <v>5002</v>
      </c>
      <c r="E15" s="24">
        <v>3959</v>
      </c>
      <c r="F15" s="24">
        <v>3796</v>
      </c>
      <c r="G15" s="24">
        <v>1150</v>
      </c>
      <c r="H15" s="32">
        <f t="shared" si="0"/>
        <v>16735</v>
      </c>
    </row>
    <row r="16" spans="1:8" ht="15">
      <c r="A16" s="15" t="s">
        <v>9</v>
      </c>
      <c r="B16" s="24">
        <v>552</v>
      </c>
      <c r="C16" s="24">
        <v>2248</v>
      </c>
      <c r="D16" s="24">
        <v>4916</v>
      </c>
      <c r="E16" s="24">
        <v>3918</v>
      </c>
      <c r="F16" s="24">
        <v>3741</v>
      </c>
      <c r="G16" s="24">
        <v>1155</v>
      </c>
      <c r="H16" s="32">
        <f t="shared" si="0"/>
        <v>16530</v>
      </c>
    </row>
    <row r="17" spans="1:8" ht="15">
      <c r="A17" s="15" t="s">
        <v>10</v>
      </c>
      <c r="B17" s="24">
        <v>514</v>
      </c>
      <c r="C17" s="24">
        <v>2143</v>
      </c>
      <c r="D17" s="24">
        <v>4723</v>
      </c>
      <c r="E17" s="24">
        <v>3746</v>
      </c>
      <c r="F17" s="24">
        <v>3589</v>
      </c>
      <c r="G17" s="24">
        <v>1116</v>
      </c>
      <c r="H17" s="32">
        <f t="shared" si="0"/>
        <v>15831</v>
      </c>
    </row>
    <row r="18" spans="1:8" ht="15">
      <c r="A18" s="15" t="s">
        <v>11</v>
      </c>
      <c r="B18" s="24">
        <v>470</v>
      </c>
      <c r="C18" s="24">
        <v>2086</v>
      </c>
      <c r="D18" s="24">
        <v>4564</v>
      </c>
      <c r="E18" s="24">
        <v>3619</v>
      </c>
      <c r="F18" s="24">
        <v>3477</v>
      </c>
      <c r="G18" s="24">
        <v>1084</v>
      </c>
      <c r="H18" s="32">
        <f t="shared" si="0"/>
        <v>15300</v>
      </c>
    </row>
    <row r="19" spans="1:8" ht="15">
      <c r="A19" s="15" t="s">
        <v>12</v>
      </c>
      <c r="B19" s="24">
        <v>472</v>
      </c>
      <c r="C19" s="24">
        <v>2032</v>
      </c>
      <c r="D19" s="24">
        <v>4494</v>
      </c>
      <c r="E19" s="24">
        <v>3544</v>
      </c>
      <c r="F19" s="24">
        <v>3352</v>
      </c>
      <c r="G19" s="24">
        <v>1075</v>
      </c>
      <c r="H19" s="32">
        <f aca="true" t="shared" si="1" ref="H19:H25">SUM(B19:G19)</f>
        <v>14969</v>
      </c>
    </row>
    <row r="20" spans="1:8" ht="15">
      <c r="A20" s="15" t="s">
        <v>13</v>
      </c>
      <c r="B20" s="24">
        <v>549</v>
      </c>
      <c r="C20" s="24">
        <v>2264</v>
      </c>
      <c r="D20" s="24">
        <v>4566</v>
      </c>
      <c r="E20" s="24">
        <v>3582</v>
      </c>
      <c r="F20" s="24">
        <v>3340</v>
      </c>
      <c r="G20" s="24">
        <v>1075</v>
      </c>
      <c r="H20" s="32">
        <f t="shared" si="1"/>
        <v>15376</v>
      </c>
    </row>
    <row r="21" spans="1:8" ht="15">
      <c r="A21" s="15" t="s">
        <v>14</v>
      </c>
      <c r="B21" s="24">
        <v>540</v>
      </c>
      <c r="C21" s="24">
        <v>2323</v>
      </c>
      <c r="D21" s="24">
        <v>4638</v>
      </c>
      <c r="E21" s="24">
        <v>3640</v>
      </c>
      <c r="F21" s="24">
        <v>3360</v>
      </c>
      <c r="G21" s="24">
        <v>1090</v>
      </c>
      <c r="H21" s="32">
        <f t="shared" si="1"/>
        <v>15591</v>
      </c>
    </row>
    <row r="22" spans="1:8" ht="15">
      <c r="A22" s="15" t="s">
        <v>15</v>
      </c>
      <c r="B22" s="24">
        <v>534</v>
      </c>
      <c r="C22" s="24">
        <v>2350</v>
      </c>
      <c r="D22" s="24">
        <v>4724</v>
      </c>
      <c r="E22" s="24">
        <v>3638</v>
      </c>
      <c r="F22" s="24">
        <v>3383</v>
      </c>
      <c r="G22" s="24">
        <v>1113</v>
      </c>
      <c r="H22" s="32">
        <f t="shared" si="1"/>
        <v>15742</v>
      </c>
    </row>
    <row r="23" spans="1:8" ht="15">
      <c r="A23" s="15" t="s">
        <v>16</v>
      </c>
      <c r="B23" s="24">
        <v>515</v>
      </c>
      <c r="C23" s="24">
        <v>2309</v>
      </c>
      <c r="D23" s="24">
        <v>4694</v>
      </c>
      <c r="E23" s="24">
        <v>3658</v>
      </c>
      <c r="F23" s="24">
        <v>3352</v>
      </c>
      <c r="G23" s="24">
        <v>1097</v>
      </c>
      <c r="H23" s="32">
        <f>SUM(B23:G23)</f>
        <v>15625</v>
      </c>
    </row>
    <row r="24" spans="1:8" ht="15">
      <c r="A24" s="15" t="s">
        <v>17</v>
      </c>
      <c r="B24" s="24">
        <v>498</v>
      </c>
      <c r="C24" s="24">
        <v>2268</v>
      </c>
      <c r="D24" s="24">
        <v>4766</v>
      </c>
      <c r="E24" s="24">
        <v>3763</v>
      </c>
      <c r="F24" s="24">
        <v>3443</v>
      </c>
      <c r="G24" s="24">
        <v>1112</v>
      </c>
      <c r="H24" s="32">
        <f>SUM(B24:G24)</f>
        <v>15850</v>
      </c>
    </row>
    <row r="25" spans="1:8" ht="15">
      <c r="A25" s="17" t="s">
        <v>18</v>
      </c>
      <c r="B25" s="25">
        <v>519</v>
      </c>
      <c r="C25" s="25">
        <v>2285</v>
      </c>
      <c r="D25" s="25">
        <v>5016</v>
      </c>
      <c r="E25" s="25">
        <v>3977</v>
      </c>
      <c r="F25" s="25">
        <v>3710</v>
      </c>
      <c r="G25" s="25">
        <v>1206</v>
      </c>
      <c r="H25" s="33">
        <f t="shared" si="1"/>
        <v>16713</v>
      </c>
    </row>
    <row r="26" spans="1:8" ht="15">
      <c r="A26" s="168" t="s">
        <v>86</v>
      </c>
      <c r="B26" s="110">
        <f aca="true" t="shared" si="2" ref="B26:H26">AVERAGE(B14:B25)</f>
        <v>521</v>
      </c>
      <c r="C26" s="110">
        <f t="shared" si="2"/>
        <v>2227.4166666666665</v>
      </c>
      <c r="D26" s="110">
        <f t="shared" si="2"/>
        <v>4738.916666666667</v>
      </c>
      <c r="E26" s="110">
        <f t="shared" si="2"/>
        <v>3737.25</v>
      </c>
      <c r="F26" s="110">
        <f t="shared" si="2"/>
        <v>3520.0833333333335</v>
      </c>
      <c r="G26" s="110">
        <f t="shared" si="2"/>
        <v>1114.25</v>
      </c>
      <c r="H26" s="104">
        <f t="shared" si="2"/>
        <v>15858.916666666666</v>
      </c>
    </row>
    <row r="27" spans="1:8" ht="15">
      <c r="A27" s="168" t="s">
        <v>88</v>
      </c>
      <c r="B27" s="167">
        <f>B26/$H26*100</f>
        <v>3.2852180949728598</v>
      </c>
      <c r="C27" s="167">
        <f aca="true" t="shared" si="3" ref="C27:H27">C26/$H26*100</f>
        <v>14.045200649476897</v>
      </c>
      <c r="D27" s="167">
        <f t="shared" si="3"/>
        <v>29.881717435512094</v>
      </c>
      <c r="E27" s="167">
        <f t="shared" si="3"/>
        <v>23.56560715055148</v>
      </c>
      <c r="F27" s="167">
        <f t="shared" si="3"/>
        <v>22.196240810900285</v>
      </c>
      <c r="G27" s="167">
        <f t="shared" si="3"/>
        <v>7.0260158585863906</v>
      </c>
      <c r="H27" s="167">
        <f t="shared" si="3"/>
        <v>100</v>
      </c>
    </row>
    <row r="28" spans="1:8" s="11" customFormat="1" ht="13.5" customHeight="1">
      <c r="A28" s="106"/>
      <c r="B28" s="104"/>
      <c r="C28" s="104"/>
      <c r="D28" s="104"/>
      <c r="E28" s="104"/>
      <c r="F28" s="104"/>
      <c r="G28" s="105"/>
      <c r="H28" s="104"/>
    </row>
    <row r="29" spans="1:8" ht="33" customHeight="1">
      <c r="A29" s="48" t="s">
        <v>19</v>
      </c>
      <c r="B29" s="35" t="s">
        <v>0</v>
      </c>
      <c r="C29" s="35" t="s">
        <v>1</v>
      </c>
      <c r="D29" s="35" t="s">
        <v>2</v>
      </c>
      <c r="E29" s="35" t="s">
        <v>3</v>
      </c>
      <c r="F29" s="35" t="s">
        <v>4</v>
      </c>
      <c r="G29" s="35" t="s">
        <v>5</v>
      </c>
      <c r="H29" s="35" t="s">
        <v>30</v>
      </c>
    </row>
    <row r="30" spans="1:8" ht="15">
      <c r="A30" s="18" t="s">
        <v>7</v>
      </c>
      <c r="B30" s="24">
        <v>511</v>
      </c>
      <c r="C30" s="24">
        <v>2401</v>
      </c>
      <c r="D30" s="24">
        <v>5282</v>
      </c>
      <c r="E30" s="24">
        <v>4194</v>
      </c>
      <c r="F30" s="24">
        <v>3953</v>
      </c>
      <c r="G30" s="24">
        <v>1263</v>
      </c>
      <c r="H30" s="32">
        <f aca="true" t="shared" si="4" ref="H30:H35">SUM(B30:G30)</f>
        <v>17604</v>
      </c>
    </row>
    <row r="31" spans="1:8" ht="15">
      <c r="A31" s="15" t="s">
        <v>8</v>
      </c>
      <c r="B31" s="24">
        <v>549</v>
      </c>
      <c r="C31" s="24">
        <v>2372</v>
      </c>
      <c r="D31" s="24">
        <v>5393</v>
      </c>
      <c r="E31" s="24">
        <v>4281</v>
      </c>
      <c r="F31" s="24">
        <v>4053</v>
      </c>
      <c r="G31" s="24">
        <v>1299</v>
      </c>
      <c r="H31" s="32">
        <f t="shared" si="4"/>
        <v>17947</v>
      </c>
    </row>
    <row r="32" spans="1:8" ht="15">
      <c r="A32" s="15" t="s">
        <v>9</v>
      </c>
      <c r="B32" s="24">
        <v>528</v>
      </c>
      <c r="C32" s="24">
        <v>2253</v>
      </c>
      <c r="D32" s="24">
        <v>5238</v>
      </c>
      <c r="E32" s="24">
        <v>4191</v>
      </c>
      <c r="F32" s="24">
        <v>3972</v>
      </c>
      <c r="G32" s="24">
        <v>1291</v>
      </c>
      <c r="H32" s="32">
        <f t="shared" si="4"/>
        <v>17473</v>
      </c>
    </row>
    <row r="33" spans="1:8" ht="15">
      <c r="A33" s="15" t="s">
        <v>10</v>
      </c>
      <c r="B33" s="24">
        <v>512</v>
      </c>
      <c r="C33" s="24">
        <v>2148</v>
      </c>
      <c r="D33" s="24">
        <v>5062</v>
      </c>
      <c r="E33" s="24">
        <v>4003</v>
      </c>
      <c r="F33" s="24">
        <v>3808</v>
      </c>
      <c r="G33" s="24">
        <v>1234</v>
      </c>
      <c r="H33" s="32">
        <f t="shared" si="4"/>
        <v>16767</v>
      </c>
    </row>
    <row r="34" spans="1:8" ht="15">
      <c r="A34" s="15" t="s">
        <v>11</v>
      </c>
      <c r="B34" s="24">
        <v>489</v>
      </c>
      <c r="C34" s="24">
        <v>2062</v>
      </c>
      <c r="D34" s="24">
        <v>4857</v>
      </c>
      <c r="E34" s="24">
        <v>3839</v>
      </c>
      <c r="F34" s="24">
        <v>3620</v>
      </c>
      <c r="G34" s="24">
        <v>1202</v>
      </c>
      <c r="H34" s="32">
        <f t="shared" si="4"/>
        <v>16069</v>
      </c>
    </row>
    <row r="35" spans="1:8" ht="15">
      <c r="A35" s="15" t="s">
        <v>12</v>
      </c>
      <c r="B35" s="24">
        <v>432</v>
      </c>
      <c r="C35" s="24">
        <v>1997</v>
      </c>
      <c r="D35" s="24">
        <v>4663</v>
      </c>
      <c r="E35" s="24">
        <v>3668</v>
      </c>
      <c r="F35" s="24">
        <v>3467</v>
      </c>
      <c r="G35" s="24">
        <v>1179</v>
      </c>
      <c r="H35" s="32">
        <f t="shared" si="4"/>
        <v>15406</v>
      </c>
    </row>
    <row r="36" spans="1:8" ht="15">
      <c r="A36" s="15" t="s">
        <v>13</v>
      </c>
      <c r="B36" s="24">
        <v>479</v>
      </c>
      <c r="C36" s="24">
        <v>2250</v>
      </c>
      <c r="D36" s="24">
        <v>4611</v>
      </c>
      <c r="E36" s="24">
        <v>3675</v>
      </c>
      <c r="F36" s="24">
        <v>3450</v>
      </c>
      <c r="G36" s="24">
        <v>1174</v>
      </c>
      <c r="H36" s="32">
        <f aca="true" t="shared" si="5" ref="H36:H41">SUM(B36:G36)</f>
        <v>15639</v>
      </c>
    </row>
    <row r="37" spans="1:8" ht="15">
      <c r="A37" s="15" t="s">
        <v>14</v>
      </c>
      <c r="B37" s="24">
        <v>463</v>
      </c>
      <c r="C37" s="24">
        <v>2337</v>
      </c>
      <c r="D37" s="24">
        <v>4654</v>
      </c>
      <c r="E37" s="24">
        <v>3750</v>
      </c>
      <c r="F37" s="24">
        <v>3512</v>
      </c>
      <c r="G37" s="24">
        <v>1170</v>
      </c>
      <c r="H37" s="32">
        <f t="shared" si="5"/>
        <v>15886</v>
      </c>
    </row>
    <row r="38" spans="1:8" ht="15">
      <c r="A38" s="15" t="s">
        <v>15</v>
      </c>
      <c r="B38" s="24">
        <v>491</v>
      </c>
      <c r="C38" s="24">
        <v>2365</v>
      </c>
      <c r="D38" s="24">
        <v>4630</v>
      </c>
      <c r="E38" s="24">
        <v>3745</v>
      </c>
      <c r="F38" s="24">
        <v>3500</v>
      </c>
      <c r="G38" s="24">
        <v>1189</v>
      </c>
      <c r="H38" s="32">
        <f t="shared" si="5"/>
        <v>15920</v>
      </c>
    </row>
    <row r="39" spans="1:8" ht="15">
      <c r="A39" s="15" t="s">
        <v>16</v>
      </c>
      <c r="B39" s="24">
        <v>489</v>
      </c>
      <c r="C39" s="24">
        <v>2355</v>
      </c>
      <c r="D39" s="24">
        <v>4676</v>
      </c>
      <c r="E39" s="24">
        <v>3807</v>
      </c>
      <c r="F39" s="24">
        <v>3571</v>
      </c>
      <c r="G39" s="24">
        <v>1207</v>
      </c>
      <c r="H39" s="32">
        <f t="shared" si="5"/>
        <v>16105</v>
      </c>
    </row>
    <row r="40" spans="1:8" ht="15">
      <c r="A40" s="15" t="s">
        <v>17</v>
      </c>
      <c r="B40" s="24">
        <v>477</v>
      </c>
      <c r="C40" s="24">
        <v>2432</v>
      </c>
      <c r="D40" s="24">
        <v>4848</v>
      </c>
      <c r="E40" s="24">
        <v>3998</v>
      </c>
      <c r="F40" s="24">
        <v>3738</v>
      </c>
      <c r="G40" s="24">
        <v>1251</v>
      </c>
      <c r="H40" s="32">
        <f t="shared" si="5"/>
        <v>16744</v>
      </c>
    </row>
    <row r="41" spans="1:8" ht="15">
      <c r="A41" s="17" t="s">
        <v>18</v>
      </c>
      <c r="B41" s="25">
        <v>427</v>
      </c>
      <c r="C41" s="25">
        <v>2495</v>
      </c>
      <c r="D41" s="25">
        <v>5106</v>
      </c>
      <c r="E41" s="25">
        <v>4311</v>
      </c>
      <c r="F41" s="25">
        <v>4034</v>
      </c>
      <c r="G41" s="25">
        <v>1337</v>
      </c>
      <c r="H41" s="33">
        <f t="shared" si="5"/>
        <v>17710</v>
      </c>
    </row>
    <row r="42" spans="1:8" ht="15">
      <c r="A42" s="101" t="s">
        <v>86</v>
      </c>
      <c r="B42" s="110">
        <f aca="true" t="shared" si="6" ref="B42:H42">AVERAGE(B30:B41)</f>
        <v>487.25</v>
      </c>
      <c r="C42" s="110">
        <f t="shared" si="6"/>
        <v>2288.9166666666665</v>
      </c>
      <c r="D42" s="110">
        <f t="shared" si="6"/>
        <v>4918.333333333333</v>
      </c>
      <c r="E42" s="110">
        <f t="shared" si="6"/>
        <v>3955.1666666666665</v>
      </c>
      <c r="F42" s="110">
        <f t="shared" si="6"/>
        <v>3723.1666666666665</v>
      </c>
      <c r="G42" s="110">
        <f t="shared" si="6"/>
        <v>1233</v>
      </c>
      <c r="H42" s="104">
        <f t="shared" si="6"/>
        <v>16605.833333333332</v>
      </c>
    </row>
    <row r="43" spans="1:8" ht="15">
      <c r="A43" s="101" t="s">
        <v>88</v>
      </c>
      <c r="B43" s="167">
        <f>B42/$H42*100</f>
        <v>2.9342098660109404</v>
      </c>
      <c r="C43" s="167">
        <f aca="true" t="shared" si="7" ref="C43:H43">C42/$H42*100</f>
        <v>13.783810909820845</v>
      </c>
      <c r="D43" s="167">
        <f t="shared" si="7"/>
        <v>29.618106087218347</v>
      </c>
      <c r="E43" s="167">
        <f t="shared" si="7"/>
        <v>23.817935464445224</v>
      </c>
      <c r="F43" s="167">
        <f t="shared" si="7"/>
        <v>22.420836051588296</v>
      </c>
      <c r="G43" s="167">
        <f t="shared" si="7"/>
        <v>7.425101620916346</v>
      </c>
      <c r="H43" s="167">
        <f t="shared" si="7"/>
        <v>100</v>
      </c>
    </row>
    <row r="44" spans="1:8" ht="15">
      <c r="A44" s="30"/>
      <c r="B44" s="30"/>
      <c r="C44" s="30"/>
      <c r="D44" s="30"/>
      <c r="E44" s="30"/>
      <c r="F44" s="30"/>
      <c r="G44" s="30"/>
      <c r="H44" s="31"/>
    </row>
    <row r="45" spans="1:8" ht="33" customHeight="1">
      <c r="A45" s="48" t="s">
        <v>84</v>
      </c>
      <c r="B45" s="35" t="s">
        <v>0</v>
      </c>
      <c r="C45" s="35" t="s">
        <v>1</v>
      </c>
      <c r="D45" s="35" t="s">
        <v>2</v>
      </c>
      <c r="E45" s="35" t="s">
        <v>3</v>
      </c>
      <c r="F45" s="35" t="s">
        <v>4</v>
      </c>
      <c r="G45" s="35" t="s">
        <v>5</v>
      </c>
      <c r="H45" s="35" t="s">
        <v>30</v>
      </c>
    </row>
    <row r="46" spans="1:8" ht="33" customHeight="1">
      <c r="A46" s="68"/>
      <c r="B46" s="174"/>
      <c r="C46" s="174"/>
      <c r="D46" s="174"/>
      <c r="E46" s="174"/>
      <c r="F46" s="174"/>
      <c r="G46" s="174"/>
      <c r="H46" s="174"/>
    </row>
    <row r="47" spans="1:8" ht="15">
      <c r="A47" s="133" t="s">
        <v>7</v>
      </c>
      <c r="B47" s="137">
        <v>441</v>
      </c>
      <c r="C47" s="137">
        <v>2530</v>
      </c>
      <c r="D47" s="137">
        <v>5424</v>
      </c>
      <c r="E47" s="137">
        <v>4535</v>
      </c>
      <c r="F47" s="137">
        <v>4277</v>
      </c>
      <c r="G47" s="137">
        <v>1421</v>
      </c>
      <c r="H47" s="75">
        <f>SUM(B47:G47)</f>
        <v>18628</v>
      </c>
    </row>
    <row r="48" spans="1:8" ht="15">
      <c r="A48" s="135" t="s">
        <v>8</v>
      </c>
      <c r="B48" s="24">
        <v>494</v>
      </c>
      <c r="C48" s="24">
        <v>2723</v>
      </c>
      <c r="D48" s="24">
        <v>5942</v>
      </c>
      <c r="E48" s="24">
        <v>4881</v>
      </c>
      <c r="F48" s="24">
        <v>4604</v>
      </c>
      <c r="G48" s="24">
        <v>1494</v>
      </c>
      <c r="H48" s="32">
        <f aca="true" t="shared" si="8" ref="H48:H58">SUM(B48:G48)</f>
        <v>20138</v>
      </c>
    </row>
    <row r="49" spans="1:8" ht="15">
      <c r="A49" s="135" t="s">
        <v>9</v>
      </c>
      <c r="B49" s="24">
        <v>496</v>
      </c>
      <c r="C49" s="24">
        <v>2848</v>
      </c>
      <c r="D49" s="24">
        <v>6318</v>
      </c>
      <c r="E49" s="24">
        <v>5187</v>
      </c>
      <c r="F49" s="24">
        <v>4884</v>
      </c>
      <c r="G49" s="24">
        <v>1580</v>
      </c>
      <c r="H49" s="32">
        <f t="shared" si="8"/>
        <v>21313</v>
      </c>
    </row>
    <row r="50" spans="1:8" ht="15">
      <c r="A50" s="135" t="s">
        <v>10</v>
      </c>
      <c r="B50" s="24">
        <v>495</v>
      </c>
      <c r="C50" s="24">
        <v>2840</v>
      </c>
      <c r="D50" s="24">
        <v>6246</v>
      </c>
      <c r="E50" s="24">
        <v>5312</v>
      </c>
      <c r="F50" s="24">
        <v>4993</v>
      </c>
      <c r="G50" s="24">
        <v>1543</v>
      </c>
      <c r="H50" s="32">
        <f t="shared" si="8"/>
        <v>21429</v>
      </c>
    </row>
    <row r="51" spans="1:8" ht="15">
      <c r="A51" s="135" t="s">
        <v>11</v>
      </c>
      <c r="B51" s="24">
        <v>503</v>
      </c>
      <c r="C51" s="24">
        <v>2953</v>
      </c>
      <c r="D51" s="24">
        <v>6450</v>
      </c>
      <c r="E51" s="24">
        <v>5534</v>
      </c>
      <c r="F51" s="24">
        <v>5205</v>
      </c>
      <c r="G51" s="24">
        <v>1634</v>
      </c>
      <c r="H51" s="32">
        <f t="shared" si="8"/>
        <v>22279</v>
      </c>
    </row>
    <row r="52" spans="1:8" ht="15">
      <c r="A52" s="139" t="s">
        <v>12</v>
      </c>
      <c r="B52" s="24">
        <v>447</v>
      </c>
      <c r="C52" s="24">
        <v>2736</v>
      </c>
      <c r="D52" s="24">
        <v>5870</v>
      </c>
      <c r="E52" s="24">
        <v>5123</v>
      </c>
      <c r="F52" s="24">
        <v>4795</v>
      </c>
      <c r="G52" s="24">
        <v>1542</v>
      </c>
      <c r="H52" s="32">
        <f t="shared" si="8"/>
        <v>20513</v>
      </c>
    </row>
    <row r="53" spans="1:8" ht="15">
      <c r="A53" s="139" t="s">
        <v>13</v>
      </c>
      <c r="B53" s="24">
        <v>529</v>
      </c>
      <c r="C53" s="24">
        <v>2954</v>
      </c>
      <c r="D53" s="24">
        <v>5833</v>
      </c>
      <c r="E53" s="24">
        <v>5086</v>
      </c>
      <c r="F53" s="24">
        <v>4711</v>
      </c>
      <c r="G53" s="24">
        <v>1558</v>
      </c>
      <c r="H53" s="32">
        <f t="shared" si="8"/>
        <v>20671</v>
      </c>
    </row>
    <row r="54" spans="1:8" ht="15">
      <c r="A54" s="139" t="s">
        <v>14</v>
      </c>
      <c r="B54" s="24">
        <v>527</v>
      </c>
      <c r="C54" s="24">
        <v>3019</v>
      </c>
      <c r="D54" s="24">
        <v>5778</v>
      </c>
      <c r="E54" s="24">
        <v>5002</v>
      </c>
      <c r="F54" s="24">
        <v>4607</v>
      </c>
      <c r="G54" s="24">
        <v>1533</v>
      </c>
      <c r="H54" s="32">
        <f t="shared" si="8"/>
        <v>20466</v>
      </c>
    </row>
    <row r="55" spans="1:8" ht="15">
      <c r="A55" s="139" t="s">
        <v>15</v>
      </c>
      <c r="B55" s="24">
        <v>523</v>
      </c>
      <c r="C55" s="24">
        <v>3015</v>
      </c>
      <c r="D55" s="24">
        <v>5856</v>
      </c>
      <c r="E55" s="24">
        <v>5213</v>
      </c>
      <c r="F55" s="24">
        <v>4843</v>
      </c>
      <c r="G55" s="24">
        <v>1542</v>
      </c>
      <c r="H55" s="32">
        <f t="shared" si="8"/>
        <v>20992</v>
      </c>
    </row>
    <row r="56" spans="1:8" ht="15">
      <c r="A56" s="139" t="s">
        <v>16</v>
      </c>
      <c r="B56" s="24">
        <v>544</v>
      </c>
      <c r="C56" s="24">
        <v>3021</v>
      </c>
      <c r="D56" s="24">
        <v>5819</v>
      </c>
      <c r="E56" s="24">
        <v>5095</v>
      </c>
      <c r="F56" s="24">
        <v>4700</v>
      </c>
      <c r="G56" s="24">
        <v>1543</v>
      </c>
      <c r="H56" s="32">
        <f t="shared" si="8"/>
        <v>20722</v>
      </c>
    </row>
    <row r="57" spans="1:8" ht="15">
      <c r="A57" s="139" t="s">
        <v>17</v>
      </c>
      <c r="B57" s="24">
        <v>500</v>
      </c>
      <c r="C57" s="24">
        <v>2949</v>
      </c>
      <c r="D57" s="24">
        <v>5949</v>
      </c>
      <c r="E57" s="24">
        <v>5421</v>
      </c>
      <c r="F57" s="24">
        <v>5124</v>
      </c>
      <c r="G57" s="24">
        <v>1589</v>
      </c>
      <c r="H57" s="32">
        <f t="shared" si="8"/>
        <v>21532</v>
      </c>
    </row>
    <row r="58" spans="1:8" ht="15.75">
      <c r="A58" s="140" t="s">
        <v>18</v>
      </c>
      <c r="B58" s="141">
        <v>482</v>
      </c>
      <c r="C58" s="141">
        <v>3023</v>
      </c>
      <c r="D58" s="141">
        <v>6228</v>
      </c>
      <c r="E58" s="141">
        <v>5738</v>
      </c>
      <c r="F58" s="141">
        <v>5452</v>
      </c>
      <c r="G58" s="141">
        <v>1660</v>
      </c>
      <c r="H58" s="33">
        <f t="shared" si="8"/>
        <v>22583</v>
      </c>
    </row>
    <row r="59" spans="1:8" ht="15.75">
      <c r="A59" s="168" t="s">
        <v>86</v>
      </c>
      <c r="B59" s="169">
        <f aca="true" t="shared" si="9" ref="B59:H59">AVERAGE(B47:B58)</f>
        <v>498.4166666666667</v>
      </c>
      <c r="C59" s="169">
        <f t="shared" si="9"/>
        <v>2884.25</v>
      </c>
      <c r="D59" s="169">
        <f t="shared" si="9"/>
        <v>5976.083333333333</v>
      </c>
      <c r="E59" s="169">
        <f t="shared" si="9"/>
        <v>5177.25</v>
      </c>
      <c r="F59" s="169">
        <f t="shared" si="9"/>
        <v>4849.583333333333</v>
      </c>
      <c r="G59" s="169">
        <f t="shared" si="9"/>
        <v>1553.25</v>
      </c>
      <c r="H59" s="104">
        <f t="shared" si="9"/>
        <v>20938.833333333332</v>
      </c>
    </row>
    <row r="60" spans="1:8" ht="15.75">
      <c r="A60" s="168" t="s">
        <v>88</v>
      </c>
      <c r="B60" s="171">
        <f>B59/$H59*100</f>
        <v>2.380345928219497</v>
      </c>
      <c r="C60" s="171">
        <f aca="true" t="shared" si="10" ref="C60:H60">C59/$H59*100</f>
        <v>13.774645196723792</v>
      </c>
      <c r="D60" s="171">
        <f t="shared" si="10"/>
        <v>28.54067004688259</v>
      </c>
      <c r="E60" s="171">
        <f t="shared" si="10"/>
        <v>24.725589614193723</v>
      </c>
      <c r="F60" s="171">
        <f t="shared" si="10"/>
        <v>23.16071414357693</v>
      </c>
      <c r="G60" s="171">
        <f t="shared" si="10"/>
        <v>7.4180350704034765</v>
      </c>
      <c r="H60" s="171">
        <f t="shared" si="10"/>
        <v>100</v>
      </c>
    </row>
    <row r="62" spans="1:12" ht="31.5">
      <c r="A62" s="48" t="s">
        <v>87</v>
      </c>
      <c r="B62" s="35" t="s">
        <v>0</v>
      </c>
      <c r="C62" s="35" t="s">
        <v>1</v>
      </c>
      <c r="D62" s="35" t="s">
        <v>2</v>
      </c>
      <c r="E62" s="35" t="s">
        <v>3</v>
      </c>
      <c r="F62" s="35" t="s">
        <v>4</v>
      </c>
      <c r="G62" s="35" t="s">
        <v>5</v>
      </c>
      <c r="H62" s="35" t="s">
        <v>30</v>
      </c>
      <c r="I62" s="244" t="s">
        <v>92</v>
      </c>
      <c r="J62" s="245"/>
      <c r="K62" s="244" t="s">
        <v>93</v>
      </c>
      <c r="L62" s="245"/>
    </row>
    <row r="63" spans="1:12" ht="15.75">
      <c r="A63" s="68"/>
      <c r="B63" s="174"/>
      <c r="C63" s="174"/>
      <c r="D63" s="174"/>
      <c r="E63" s="174"/>
      <c r="F63" s="174"/>
      <c r="G63" s="174"/>
      <c r="H63" s="174"/>
      <c r="I63" s="175" t="s">
        <v>21</v>
      </c>
      <c r="J63" s="176" t="s">
        <v>20</v>
      </c>
      <c r="K63" s="175" t="s">
        <v>21</v>
      </c>
      <c r="L63" s="176" t="s">
        <v>20</v>
      </c>
    </row>
    <row r="64" spans="1:12" ht="15">
      <c r="A64" s="133" t="s">
        <v>7</v>
      </c>
      <c r="B64" s="137">
        <v>489</v>
      </c>
      <c r="C64" s="137">
        <v>3254</v>
      </c>
      <c r="D64" s="137">
        <v>6709</v>
      </c>
      <c r="E64" s="137">
        <v>6340</v>
      </c>
      <c r="F64" s="137">
        <v>5917</v>
      </c>
      <c r="G64" s="137">
        <v>1774</v>
      </c>
      <c r="H64" s="75">
        <f aca="true" t="shared" si="11" ref="H64:H74">SUM(B64:G64)</f>
        <v>24483</v>
      </c>
      <c r="I64" s="183">
        <v>3743</v>
      </c>
      <c r="J64" s="4">
        <f aca="true" t="shared" si="12" ref="J64:J76">I64/H64*100</f>
        <v>15.288159130825472</v>
      </c>
      <c r="K64" s="181">
        <v>4186</v>
      </c>
      <c r="L64" s="4">
        <f aca="true" t="shared" si="13" ref="L64:L76">K64/H64*100</f>
        <v>17.097577911203693</v>
      </c>
    </row>
    <row r="65" spans="1:12" ht="15">
      <c r="A65" s="135" t="s">
        <v>8</v>
      </c>
      <c r="B65" s="24">
        <v>530</v>
      </c>
      <c r="C65" s="24">
        <v>3358</v>
      </c>
      <c r="D65" s="24">
        <v>6899</v>
      </c>
      <c r="E65" s="24">
        <v>6459</v>
      </c>
      <c r="F65" s="24">
        <v>6003</v>
      </c>
      <c r="G65" s="24">
        <v>1839</v>
      </c>
      <c r="H65" s="32">
        <f t="shared" si="11"/>
        <v>25088</v>
      </c>
      <c r="I65" s="183">
        <v>3888</v>
      </c>
      <c r="J65" s="4">
        <f t="shared" si="12"/>
        <v>15.497448979591837</v>
      </c>
      <c r="K65" s="181">
        <v>4266</v>
      </c>
      <c r="L65" s="4">
        <f t="shared" si="13"/>
        <v>17.004145408163264</v>
      </c>
    </row>
    <row r="66" spans="1:12" ht="15">
      <c r="A66" s="135" t="s">
        <v>9</v>
      </c>
      <c r="B66" s="24">
        <v>513</v>
      </c>
      <c r="C66" s="24">
        <v>3240</v>
      </c>
      <c r="D66" s="24">
        <v>6684</v>
      </c>
      <c r="E66" s="24">
        <v>6283</v>
      </c>
      <c r="F66" s="24">
        <v>5818</v>
      </c>
      <c r="G66" s="24">
        <v>1847</v>
      </c>
      <c r="H66" s="32">
        <f t="shared" si="11"/>
        <v>24385</v>
      </c>
      <c r="I66" s="183">
        <v>3753</v>
      </c>
      <c r="J66" s="4">
        <f t="shared" si="12"/>
        <v>15.390608980930901</v>
      </c>
      <c r="K66" s="181">
        <v>4230</v>
      </c>
      <c r="L66" s="4">
        <f t="shared" si="13"/>
        <v>17.346729546852576</v>
      </c>
    </row>
    <row r="67" spans="1:12" ht="15">
      <c r="A67" s="135" t="s">
        <v>10</v>
      </c>
      <c r="B67" s="150">
        <v>502</v>
      </c>
      <c r="C67" s="24">
        <v>3058</v>
      </c>
      <c r="D67" s="24">
        <v>6085</v>
      </c>
      <c r="E67" s="24">
        <v>5827</v>
      </c>
      <c r="F67" s="24">
        <v>5402</v>
      </c>
      <c r="G67" s="24">
        <v>1779</v>
      </c>
      <c r="H67" s="32">
        <f t="shared" si="11"/>
        <v>22653</v>
      </c>
      <c r="I67" s="183">
        <v>3560</v>
      </c>
      <c r="J67" s="4">
        <f t="shared" si="12"/>
        <v>15.715357789255286</v>
      </c>
      <c r="K67" s="181">
        <v>3985</v>
      </c>
      <c r="L67" s="4">
        <f t="shared" si="13"/>
        <v>17.59148898600627</v>
      </c>
    </row>
    <row r="68" spans="1:12" ht="15">
      <c r="A68" s="135" t="s">
        <v>11</v>
      </c>
      <c r="B68" s="150">
        <v>457</v>
      </c>
      <c r="C68" s="24">
        <v>2661</v>
      </c>
      <c r="D68" s="24">
        <v>5354</v>
      </c>
      <c r="E68" s="24">
        <v>5192</v>
      </c>
      <c r="F68" s="24">
        <v>4916</v>
      </c>
      <c r="G68" s="24">
        <v>1621</v>
      </c>
      <c r="H68" s="32">
        <f t="shared" si="11"/>
        <v>20201</v>
      </c>
      <c r="I68" s="183">
        <v>3118</v>
      </c>
      <c r="J68" s="4">
        <f t="shared" si="12"/>
        <v>15.434879461412802</v>
      </c>
      <c r="K68" s="181">
        <v>3642</v>
      </c>
      <c r="L68" s="4">
        <f t="shared" si="13"/>
        <v>18.028810454927974</v>
      </c>
    </row>
    <row r="69" spans="1:12" ht="15">
      <c r="A69" s="139" t="s">
        <v>12</v>
      </c>
      <c r="B69" s="150">
        <v>466</v>
      </c>
      <c r="C69" s="24">
        <v>2566</v>
      </c>
      <c r="D69" s="24">
        <v>5094</v>
      </c>
      <c r="E69" s="24">
        <v>4984</v>
      </c>
      <c r="F69" s="24">
        <v>4751</v>
      </c>
      <c r="G69" s="24">
        <v>1614</v>
      </c>
      <c r="H69" s="32">
        <f t="shared" si="11"/>
        <v>19475</v>
      </c>
      <c r="I69" s="183">
        <v>3032</v>
      </c>
      <c r="J69" s="4">
        <f t="shared" si="12"/>
        <v>15.568677792041077</v>
      </c>
      <c r="K69" s="181">
        <v>3574</v>
      </c>
      <c r="L69" s="4">
        <f t="shared" si="13"/>
        <v>18.35173299101412</v>
      </c>
    </row>
    <row r="70" spans="1:12" ht="15">
      <c r="A70" s="139" t="s">
        <v>13</v>
      </c>
      <c r="B70" s="150">
        <v>532</v>
      </c>
      <c r="C70" s="24">
        <v>2723</v>
      </c>
      <c r="D70" s="24">
        <v>5088</v>
      </c>
      <c r="E70" s="24">
        <v>4982</v>
      </c>
      <c r="F70" s="24">
        <v>4682</v>
      </c>
      <c r="G70" s="24">
        <v>1602</v>
      </c>
      <c r="H70" s="32">
        <f t="shared" si="11"/>
        <v>19609</v>
      </c>
      <c r="I70" s="183">
        <v>3255</v>
      </c>
      <c r="J70" s="4">
        <f t="shared" si="12"/>
        <v>16.59952062828293</v>
      </c>
      <c r="K70" s="181">
        <v>3564</v>
      </c>
      <c r="L70" s="4">
        <f t="shared" si="13"/>
        <v>18.175327655668315</v>
      </c>
    </row>
    <row r="71" spans="1:12" ht="15">
      <c r="A71" s="139" t="s">
        <v>14</v>
      </c>
      <c r="B71" s="24">
        <v>541</v>
      </c>
      <c r="C71" s="24">
        <v>2804</v>
      </c>
      <c r="D71" s="24">
        <v>5032</v>
      </c>
      <c r="E71" s="24">
        <v>5002</v>
      </c>
      <c r="F71" s="24">
        <v>4731</v>
      </c>
      <c r="G71" s="24">
        <v>1590</v>
      </c>
      <c r="H71" s="32">
        <f t="shared" si="11"/>
        <v>19700</v>
      </c>
      <c r="I71" s="183">
        <v>3345</v>
      </c>
      <c r="J71" s="4">
        <f t="shared" si="12"/>
        <v>16.97969543147208</v>
      </c>
      <c r="K71" s="181">
        <v>3555</v>
      </c>
      <c r="L71" s="4">
        <f t="shared" si="13"/>
        <v>18.04568527918782</v>
      </c>
    </row>
    <row r="72" spans="1:12" ht="15">
      <c r="A72" s="139" t="s">
        <v>15</v>
      </c>
      <c r="B72" s="24">
        <v>531</v>
      </c>
      <c r="C72" s="24">
        <v>2785</v>
      </c>
      <c r="D72" s="24">
        <v>5046</v>
      </c>
      <c r="E72" s="24">
        <v>5009</v>
      </c>
      <c r="F72" s="24">
        <v>4670</v>
      </c>
      <c r="G72" s="24">
        <v>1614</v>
      </c>
      <c r="H72" s="32">
        <f t="shared" si="11"/>
        <v>19655</v>
      </c>
      <c r="I72" s="183">
        <v>3316</v>
      </c>
      <c r="J72" s="4">
        <f t="shared" si="12"/>
        <v>16.871025184431442</v>
      </c>
      <c r="K72" s="181">
        <v>3529</v>
      </c>
      <c r="L72" s="4">
        <f t="shared" si="13"/>
        <v>17.95471890104299</v>
      </c>
    </row>
    <row r="73" spans="1:12" ht="15">
      <c r="A73" s="139" t="s">
        <v>16</v>
      </c>
      <c r="B73" s="24">
        <v>522</v>
      </c>
      <c r="C73" s="24">
        <v>2758</v>
      </c>
      <c r="D73" s="24">
        <v>5071</v>
      </c>
      <c r="E73" s="24">
        <v>5046</v>
      </c>
      <c r="F73" s="24">
        <v>4755</v>
      </c>
      <c r="G73" s="24">
        <v>1618</v>
      </c>
      <c r="H73" s="32">
        <f t="shared" si="11"/>
        <v>19770</v>
      </c>
      <c r="I73" s="183">
        <v>3280</v>
      </c>
      <c r="J73" s="4">
        <f t="shared" si="12"/>
        <v>16.590794132524024</v>
      </c>
      <c r="K73" s="181">
        <v>3561</v>
      </c>
      <c r="L73" s="4">
        <f t="shared" si="13"/>
        <v>18.012139605462824</v>
      </c>
    </row>
    <row r="74" spans="1:12" ht="15">
      <c r="A74" s="139" t="s">
        <v>17</v>
      </c>
      <c r="B74" s="24">
        <v>478</v>
      </c>
      <c r="C74" s="24">
        <v>2727</v>
      </c>
      <c r="D74" s="24">
        <v>5128</v>
      </c>
      <c r="E74" s="24">
        <v>5158</v>
      </c>
      <c r="F74" s="24">
        <v>4927</v>
      </c>
      <c r="G74" s="24">
        <v>1670</v>
      </c>
      <c r="H74" s="32">
        <f t="shared" si="11"/>
        <v>20088</v>
      </c>
      <c r="I74" s="183">
        <v>3205</v>
      </c>
      <c r="J74" s="4">
        <f t="shared" si="12"/>
        <v>15.954798884906413</v>
      </c>
      <c r="K74" s="181">
        <v>3663</v>
      </c>
      <c r="L74" s="4">
        <f t="shared" si="13"/>
        <v>18.234767025089607</v>
      </c>
    </row>
    <row r="75" spans="1:12" ht="15.75">
      <c r="A75" s="177" t="s">
        <v>18</v>
      </c>
      <c r="B75" s="141">
        <v>461</v>
      </c>
      <c r="C75" s="141">
        <v>2787</v>
      </c>
      <c r="D75" s="141">
        <v>5453</v>
      </c>
      <c r="E75" s="141">
        <v>5549</v>
      </c>
      <c r="F75" s="141">
        <v>5232</v>
      </c>
      <c r="G75" s="141">
        <v>1736</v>
      </c>
      <c r="H75" s="33">
        <f>SUM(B75:G75)</f>
        <v>21218</v>
      </c>
      <c r="I75" s="183">
        <v>3248</v>
      </c>
      <c r="J75" s="4">
        <f t="shared" si="12"/>
        <v>15.307757564332169</v>
      </c>
      <c r="K75" s="181">
        <v>3870</v>
      </c>
      <c r="L75" s="4">
        <f t="shared" si="13"/>
        <v>18.239230841738145</v>
      </c>
    </row>
    <row r="76" spans="1:12" ht="12.75">
      <c r="A76" s="168" t="s">
        <v>86</v>
      </c>
      <c r="B76" s="146">
        <f aca="true" t="shared" si="14" ref="B76:H76">AVERAGE(B64:B75)</f>
        <v>501.8333333333333</v>
      </c>
      <c r="C76" s="146">
        <f t="shared" si="14"/>
        <v>2893.4166666666665</v>
      </c>
      <c r="D76" s="146">
        <f t="shared" si="14"/>
        <v>5636.916666666667</v>
      </c>
      <c r="E76" s="146">
        <f t="shared" si="14"/>
        <v>5485.916666666667</v>
      </c>
      <c r="F76" s="146">
        <f t="shared" si="14"/>
        <v>5150.333333333333</v>
      </c>
      <c r="G76" s="146">
        <f t="shared" si="14"/>
        <v>1692</v>
      </c>
      <c r="H76" s="180">
        <f t="shared" si="14"/>
        <v>21360.416666666668</v>
      </c>
      <c r="I76" s="182">
        <f>AVERAGE(I64:I75)</f>
        <v>3395.25</v>
      </c>
      <c r="J76" s="4">
        <f t="shared" si="12"/>
        <v>15.895055105822687</v>
      </c>
      <c r="K76" s="182">
        <f>AVERAGE(K64:K75)</f>
        <v>3802.0833333333335</v>
      </c>
      <c r="L76" s="4">
        <f t="shared" si="13"/>
        <v>17.799668389739587</v>
      </c>
    </row>
    <row r="77" spans="1:8" ht="12.75">
      <c r="A77" s="168" t="s">
        <v>88</v>
      </c>
      <c r="B77" s="142">
        <f>B76/$H76*100</f>
        <v>2.34936116258656</v>
      </c>
      <c r="C77" s="142">
        <f aca="true" t="shared" si="15" ref="C77:H77">C76/$H76*100</f>
        <v>13.545693943236126</v>
      </c>
      <c r="D77" s="142">
        <f t="shared" si="15"/>
        <v>26.389544523554083</v>
      </c>
      <c r="E77" s="142">
        <f t="shared" si="15"/>
        <v>25.682629474300207</v>
      </c>
      <c r="F77" s="142">
        <f t="shared" si="15"/>
        <v>24.111577099385542</v>
      </c>
      <c r="G77" s="142">
        <f t="shared" si="15"/>
        <v>7.921193796937481</v>
      </c>
      <c r="H77" s="142">
        <f t="shared" si="15"/>
        <v>100</v>
      </c>
    </row>
    <row r="79" spans="1:12" ht="31.5">
      <c r="A79" s="48" t="s">
        <v>89</v>
      </c>
      <c r="B79" s="35" t="s">
        <v>0</v>
      </c>
      <c r="C79" s="35" t="s">
        <v>1</v>
      </c>
      <c r="D79" s="35" t="s">
        <v>2</v>
      </c>
      <c r="E79" s="35" t="s">
        <v>3</v>
      </c>
      <c r="F79" s="35" t="s">
        <v>4</v>
      </c>
      <c r="G79" s="35" t="s">
        <v>5</v>
      </c>
      <c r="H79" s="35" t="s">
        <v>30</v>
      </c>
      <c r="I79" s="244" t="s">
        <v>92</v>
      </c>
      <c r="J79" s="245"/>
      <c r="K79" s="244" t="s">
        <v>93</v>
      </c>
      <c r="L79" s="245"/>
    </row>
    <row r="80" spans="1:12" ht="15.75">
      <c r="A80" s="68"/>
      <c r="B80" s="174"/>
      <c r="C80" s="174"/>
      <c r="D80" s="174"/>
      <c r="E80" s="174"/>
      <c r="F80" s="174"/>
      <c r="G80" s="174"/>
      <c r="H80" s="174"/>
      <c r="I80" s="184" t="s">
        <v>21</v>
      </c>
      <c r="J80" s="185" t="s">
        <v>20</v>
      </c>
      <c r="K80" s="184" t="s">
        <v>21</v>
      </c>
      <c r="L80" s="185" t="s">
        <v>20</v>
      </c>
    </row>
    <row r="81" spans="1:12" ht="15">
      <c r="A81" s="133" t="s">
        <v>7</v>
      </c>
      <c r="B81" s="186">
        <v>490</v>
      </c>
      <c r="C81" s="187">
        <v>3198</v>
      </c>
      <c r="D81" s="187">
        <v>6412</v>
      </c>
      <c r="E81" s="187">
        <v>6576</v>
      </c>
      <c r="F81" s="187">
        <v>6080</v>
      </c>
      <c r="G81" s="187">
        <v>1906</v>
      </c>
      <c r="H81" s="75">
        <f>SUM(B81:G81)</f>
        <v>24662</v>
      </c>
      <c r="I81" s="193">
        <f>B81+C81</f>
        <v>3688</v>
      </c>
      <c r="J81" s="192">
        <f aca="true" t="shared" si="16" ref="J81:J93">I81/H81*100</f>
        <v>14.95418052063904</v>
      </c>
      <c r="K81" s="191">
        <v>4370</v>
      </c>
      <c r="L81" s="194">
        <f aca="true" t="shared" si="17" ref="L81:L93">K81/H81*100</f>
        <v>17.719568567026194</v>
      </c>
    </row>
    <row r="82" spans="1:12" ht="15">
      <c r="A82" s="135" t="s">
        <v>8</v>
      </c>
      <c r="B82" s="188">
        <v>462</v>
      </c>
      <c r="C82" s="150">
        <v>3311</v>
      </c>
      <c r="D82" s="150">
        <v>6473</v>
      </c>
      <c r="E82" s="150">
        <v>6590</v>
      </c>
      <c r="F82" s="150">
        <v>6083</v>
      </c>
      <c r="G82" s="150">
        <v>1947</v>
      </c>
      <c r="H82" s="32">
        <f>SUM(B82:G82)</f>
        <v>24866</v>
      </c>
      <c r="I82" s="197">
        <f aca="true" t="shared" si="18" ref="I82:I92">B82+C82</f>
        <v>3773</v>
      </c>
      <c r="J82" s="196">
        <f t="shared" si="16"/>
        <v>15.173329043674094</v>
      </c>
      <c r="K82" s="195">
        <v>4390</v>
      </c>
      <c r="L82" s="198">
        <f t="shared" si="17"/>
        <v>17.654628810423873</v>
      </c>
    </row>
    <row r="83" spans="1:12" ht="15">
      <c r="A83" s="135" t="s">
        <v>9</v>
      </c>
      <c r="B83" s="188">
        <v>446</v>
      </c>
      <c r="C83" s="150">
        <v>3240</v>
      </c>
      <c r="D83" s="150">
        <v>6248</v>
      </c>
      <c r="E83" s="150">
        <v>6361</v>
      </c>
      <c r="F83" s="150">
        <v>5851</v>
      </c>
      <c r="G83" s="150">
        <v>1949</v>
      </c>
      <c r="H83" s="32">
        <f>SUM(B83:G83)</f>
        <v>24095</v>
      </c>
      <c r="I83" s="197">
        <f t="shared" si="18"/>
        <v>3686</v>
      </c>
      <c r="J83" s="196">
        <f t="shared" si="16"/>
        <v>15.297779622328283</v>
      </c>
      <c r="K83" s="195">
        <v>4346</v>
      </c>
      <c r="L83" s="198">
        <f t="shared" si="17"/>
        <v>18.036937123884623</v>
      </c>
    </row>
    <row r="84" spans="1:12" ht="15">
      <c r="A84" s="135" t="s">
        <v>10</v>
      </c>
      <c r="B84" s="188">
        <v>432</v>
      </c>
      <c r="C84" s="150">
        <v>2942</v>
      </c>
      <c r="D84" s="150">
        <v>5749</v>
      </c>
      <c r="E84" s="150">
        <v>5812</v>
      </c>
      <c r="F84" s="150">
        <v>5413</v>
      </c>
      <c r="G84" s="150">
        <v>1921</v>
      </c>
      <c r="H84" s="32">
        <f aca="true" t="shared" si="19" ref="H84:H92">SUM(B84:G84)</f>
        <v>22269</v>
      </c>
      <c r="I84" s="197">
        <f t="shared" si="18"/>
        <v>3374</v>
      </c>
      <c r="J84" s="196">
        <f t="shared" si="16"/>
        <v>15.151106919933541</v>
      </c>
      <c r="K84" s="195">
        <v>4192</v>
      </c>
      <c r="L84" s="198">
        <f t="shared" si="17"/>
        <v>18.824374691274866</v>
      </c>
    </row>
    <row r="85" spans="1:12" ht="15">
      <c r="A85" s="135" t="s">
        <v>11</v>
      </c>
      <c r="B85" s="188">
        <v>399</v>
      </c>
      <c r="C85" s="150">
        <v>2686</v>
      </c>
      <c r="D85" s="150">
        <v>5441</v>
      </c>
      <c r="E85" s="150">
        <v>5449</v>
      </c>
      <c r="F85" s="150">
        <v>5050</v>
      </c>
      <c r="G85" s="150">
        <v>1848</v>
      </c>
      <c r="H85" s="32">
        <f t="shared" si="19"/>
        <v>20873</v>
      </c>
      <c r="I85" s="197">
        <f t="shared" si="18"/>
        <v>3085</v>
      </c>
      <c r="J85" s="196">
        <f t="shared" si="16"/>
        <v>14.779859148181862</v>
      </c>
      <c r="K85" s="195">
        <v>3972</v>
      </c>
      <c r="L85" s="198">
        <f t="shared" si="17"/>
        <v>19.029368083169647</v>
      </c>
    </row>
    <row r="86" spans="1:12" ht="15">
      <c r="A86" s="139" t="s">
        <v>12</v>
      </c>
      <c r="B86" s="188">
        <v>379</v>
      </c>
      <c r="C86" s="150">
        <v>2627</v>
      </c>
      <c r="D86" s="150">
        <v>5294</v>
      </c>
      <c r="E86" s="150">
        <v>5294</v>
      </c>
      <c r="F86" s="150">
        <v>4846</v>
      </c>
      <c r="G86" s="150">
        <v>1817</v>
      </c>
      <c r="H86" s="32">
        <f t="shared" si="19"/>
        <v>20257</v>
      </c>
      <c r="I86" s="197">
        <f t="shared" si="18"/>
        <v>3006</v>
      </c>
      <c r="J86" s="196">
        <f t="shared" si="16"/>
        <v>14.83931480475885</v>
      </c>
      <c r="K86" s="195">
        <v>3840</v>
      </c>
      <c r="L86" s="198">
        <f t="shared" si="17"/>
        <v>18.956410129831664</v>
      </c>
    </row>
    <row r="87" spans="1:12" ht="15">
      <c r="A87" s="139" t="s">
        <v>13</v>
      </c>
      <c r="B87" s="188">
        <v>453</v>
      </c>
      <c r="C87" s="150">
        <v>2877</v>
      </c>
      <c r="D87" s="150">
        <v>5331</v>
      </c>
      <c r="E87" s="150">
        <v>5433</v>
      </c>
      <c r="F87" s="150">
        <v>4893</v>
      </c>
      <c r="G87" s="150">
        <v>1789</v>
      </c>
      <c r="H87" s="32">
        <f t="shared" si="19"/>
        <v>20776</v>
      </c>
      <c r="I87" s="197">
        <f t="shared" si="18"/>
        <v>3330</v>
      </c>
      <c r="J87" s="196">
        <f t="shared" si="16"/>
        <v>16.028109356950328</v>
      </c>
      <c r="K87" s="195">
        <v>3837</v>
      </c>
      <c r="L87" s="198">
        <f t="shared" si="17"/>
        <v>18.468425105891413</v>
      </c>
    </row>
    <row r="88" spans="1:12" ht="15">
      <c r="A88" s="139" t="s">
        <v>14</v>
      </c>
      <c r="B88" s="188">
        <v>438</v>
      </c>
      <c r="C88" s="150">
        <v>2828</v>
      </c>
      <c r="D88" s="150">
        <v>5058</v>
      </c>
      <c r="E88" s="150">
        <v>5193</v>
      </c>
      <c r="F88" s="150">
        <v>4737</v>
      </c>
      <c r="G88" s="150">
        <v>1793</v>
      </c>
      <c r="H88" s="32">
        <f t="shared" si="19"/>
        <v>20047</v>
      </c>
      <c r="I88" s="197">
        <f t="shared" si="18"/>
        <v>3266</v>
      </c>
      <c r="J88" s="196">
        <f t="shared" si="16"/>
        <v>16.291714470993167</v>
      </c>
      <c r="K88" s="195">
        <v>3790</v>
      </c>
      <c r="L88" s="198">
        <f t="shared" si="17"/>
        <v>18.905571906020853</v>
      </c>
    </row>
    <row r="89" spans="1:12" ht="15">
      <c r="A89" s="139" t="s">
        <v>15</v>
      </c>
      <c r="B89" s="188">
        <v>439</v>
      </c>
      <c r="C89" s="150">
        <v>2608</v>
      </c>
      <c r="D89" s="150">
        <v>4865</v>
      </c>
      <c r="E89" s="150">
        <v>4936</v>
      </c>
      <c r="F89" s="150">
        <v>4530</v>
      </c>
      <c r="G89" s="150">
        <v>1764</v>
      </c>
      <c r="H89" s="32">
        <f t="shared" si="19"/>
        <v>19142</v>
      </c>
      <c r="I89" s="197">
        <f t="shared" si="18"/>
        <v>3047</v>
      </c>
      <c r="J89" s="196">
        <f t="shared" si="16"/>
        <v>15.917876919862085</v>
      </c>
      <c r="K89" s="195">
        <v>3708</v>
      </c>
      <c r="L89" s="198">
        <f t="shared" si="17"/>
        <v>19.37101661268415</v>
      </c>
    </row>
    <row r="90" spans="1:12" ht="15">
      <c r="A90" s="139" t="s">
        <v>16</v>
      </c>
      <c r="B90" s="188">
        <v>461</v>
      </c>
      <c r="C90" s="150">
        <v>2654</v>
      </c>
      <c r="D90" s="150">
        <v>4935</v>
      </c>
      <c r="E90" s="150">
        <v>4987</v>
      </c>
      <c r="F90" s="150">
        <v>4547</v>
      </c>
      <c r="G90" s="150">
        <v>1728</v>
      </c>
      <c r="H90" s="32">
        <f t="shared" si="19"/>
        <v>19312</v>
      </c>
      <c r="I90" s="197">
        <f t="shared" si="18"/>
        <v>3115</v>
      </c>
      <c r="J90" s="196">
        <f t="shared" si="16"/>
        <v>16.12986743993372</v>
      </c>
      <c r="K90" s="195">
        <v>3683</v>
      </c>
      <c r="L90" s="198">
        <f t="shared" si="17"/>
        <v>19.071043910521958</v>
      </c>
    </row>
    <row r="91" spans="1:12" ht="15">
      <c r="A91" s="139" t="s">
        <v>17</v>
      </c>
      <c r="B91" s="188">
        <v>444</v>
      </c>
      <c r="C91" s="150">
        <v>2658</v>
      </c>
      <c r="D91" s="150">
        <v>4958</v>
      </c>
      <c r="E91" s="150">
        <v>5062</v>
      </c>
      <c r="F91" s="150">
        <v>4564</v>
      </c>
      <c r="G91" s="150">
        <v>1753</v>
      </c>
      <c r="H91" s="32">
        <f t="shared" si="19"/>
        <v>19439</v>
      </c>
      <c r="I91" s="197">
        <f t="shared" si="18"/>
        <v>3102</v>
      </c>
      <c r="J91" s="196">
        <f t="shared" si="16"/>
        <v>15.957610988219558</v>
      </c>
      <c r="K91" s="195">
        <v>3709</v>
      </c>
      <c r="L91" s="198">
        <f t="shared" si="17"/>
        <v>19.08019959874479</v>
      </c>
    </row>
    <row r="92" spans="1:12" ht="15">
      <c r="A92" s="178" t="s">
        <v>18</v>
      </c>
      <c r="B92" s="189">
        <v>448</v>
      </c>
      <c r="C92" s="190">
        <v>2795</v>
      </c>
      <c r="D92" s="190">
        <v>5280</v>
      </c>
      <c r="E92" s="190">
        <v>5414</v>
      </c>
      <c r="F92" s="190">
        <v>4826</v>
      </c>
      <c r="G92" s="190">
        <v>1830</v>
      </c>
      <c r="H92" s="33">
        <f t="shared" si="19"/>
        <v>20593</v>
      </c>
      <c r="I92" s="200">
        <f t="shared" si="18"/>
        <v>3243</v>
      </c>
      <c r="J92" s="201">
        <f t="shared" si="16"/>
        <v>15.74806973243335</v>
      </c>
      <c r="K92" s="199">
        <v>3863</v>
      </c>
      <c r="L92" s="202">
        <f t="shared" si="17"/>
        <v>18.758801534502016</v>
      </c>
    </row>
    <row r="93" spans="1:12" ht="12.75">
      <c r="A93" s="168" t="s">
        <v>86</v>
      </c>
      <c r="B93" s="146">
        <f aca="true" t="shared" si="20" ref="B93:H93">AVERAGE(B81:B92)</f>
        <v>440.9166666666667</v>
      </c>
      <c r="C93" s="146">
        <f t="shared" si="20"/>
        <v>2868.6666666666665</v>
      </c>
      <c r="D93" s="146">
        <f t="shared" si="20"/>
        <v>5503.666666666667</v>
      </c>
      <c r="E93" s="146">
        <f t="shared" si="20"/>
        <v>5592.25</v>
      </c>
      <c r="F93" s="146">
        <f t="shared" si="20"/>
        <v>5118.333333333333</v>
      </c>
      <c r="G93" s="146">
        <f t="shared" si="20"/>
        <v>1837.0833333333333</v>
      </c>
      <c r="H93" s="170">
        <f t="shared" si="20"/>
        <v>21360.916666666668</v>
      </c>
      <c r="I93" s="182">
        <f>AVERAGE(I81:I92)</f>
        <v>3309.5833333333335</v>
      </c>
      <c r="J93" s="4">
        <f t="shared" si="16"/>
        <v>15.493639083840815</v>
      </c>
      <c r="K93" s="182">
        <f>AVERAGE(K81:K92)</f>
        <v>3975</v>
      </c>
      <c r="L93" s="4">
        <f t="shared" si="17"/>
        <v>18.608751965232454</v>
      </c>
    </row>
    <row r="94" spans="1:8" ht="12.75">
      <c r="A94" s="168" t="s">
        <v>88</v>
      </c>
      <c r="B94" s="142">
        <f aca="true" t="shared" si="21" ref="B94:H94">B93/$H93*100</f>
        <v>2.0641280219715914</v>
      </c>
      <c r="C94" s="142">
        <f t="shared" si="21"/>
        <v>13.429511061869222</v>
      </c>
      <c r="D94" s="142">
        <f t="shared" si="21"/>
        <v>25.765123999828347</v>
      </c>
      <c r="E94" s="142">
        <f t="shared" si="21"/>
        <v>26.179822183036777</v>
      </c>
      <c r="F94" s="142">
        <f t="shared" si="21"/>
        <v>23.96120640890099</v>
      </c>
      <c r="G94" s="142">
        <f t="shared" si="21"/>
        <v>8.60020832439307</v>
      </c>
      <c r="H94" s="142">
        <f t="shared" si="21"/>
        <v>100</v>
      </c>
    </row>
    <row r="96" spans="1:12" ht="31.5" customHeight="1">
      <c r="A96" s="48" t="s">
        <v>96</v>
      </c>
      <c r="B96" s="35" t="s">
        <v>0</v>
      </c>
      <c r="C96" s="35" t="s">
        <v>1</v>
      </c>
      <c r="D96" s="35" t="s">
        <v>2</v>
      </c>
      <c r="E96" s="35" t="s">
        <v>3</v>
      </c>
      <c r="F96" s="35" t="s">
        <v>4</v>
      </c>
      <c r="G96" s="35" t="s">
        <v>5</v>
      </c>
      <c r="H96" s="35" t="s">
        <v>30</v>
      </c>
      <c r="I96" s="244" t="s">
        <v>92</v>
      </c>
      <c r="J96" s="245"/>
      <c r="K96" s="244" t="s">
        <v>93</v>
      </c>
      <c r="L96" s="245"/>
    </row>
    <row r="97" spans="1:12" ht="15.75">
      <c r="A97" s="68"/>
      <c r="B97" s="174"/>
      <c r="C97" s="174"/>
      <c r="D97" s="174"/>
      <c r="E97" s="174"/>
      <c r="F97" s="174"/>
      <c r="G97" s="174"/>
      <c r="H97" s="174"/>
      <c r="I97" s="184" t="s">
        <v>21</v>
      </c>
      <c r="J97" s="185" t="s">
        <v>20</v>
      </c>
      <c r="K97" s="184" t="s">
        <v>21</v>
      </c>
      <c r="L97" s="185" t="s">
        <v>20</v>
      </c>
    </row>
    <row r="98" spans="1:12" ht="15">
      <c r="A98" s="133" t="s">
        <v>7</v>
      </c>
      <c r="B98" s="186">
        <v>444</v>
      </c>
      <c r="C98" s="187">
        <v>3232</v>
      </c>
      <c r="D98" s="187">
        <v>6189</v>
      </c>
      <c r="E98" s="187">
        <v>6427</v>
      </c>
      <c r="F98" s="187">
        <v>5759</v>
      </c>
      <c r="G98" s="187">
        <v>1994</v>
      </c>
      <c r="H98" s="75">
        <f>SUM(B98:G98)</f>
        <v>24045</v>
      </c>
      <c r="I98" s="193">
        <v>3676</v>
      </c>
      <c r="J98" s="192">
        <f aca="true" t="shared" si="22" ref="J98:J110">I98/H98*100</f>
        <v>15.288001663547515</v>
      </c>
      <c r="K98" s="191">
        <v>4392</v>
      </c>
      <c r="L98" s="194">
        <f aca="true" t="shared" si="23" ref="L98:L110">K98/H98*100</f>
        <v>18.265751715533373</v>
      </c>
    </row>
    <row r="99" spans="1:12" ht="15">
      <c r="A99" s="135" t="s">
        <v>8</v>
      </c>
      <c r="B99" s="188">
        <v>437</v>
      </c>
      <c r="C99" s="150">
        <v>3193</v>
      </c>
      <c r="D99" s="150">
        <v>6162</v>
      </c>
      <c r="E99" s="150">
        <v>6369</v>
      </c>
      <c r="F99" s="150">
        <v>5676</v>
      </c>
      <c r="G99" s="150">
        <v>1990</v>
      </c>
      <c r="H99" s="32">
        <f>SUM(B99:G99)</f>
        <v>23827</v>
      </c>
      <c r="I99" s="197">
        <v>3630</v>
      </c>
      <c r="J99" s="196">
        <f t="shared" si="22"/>
        <v>15.234817643849413</v>
      </c>
      <c r="K99" s="195">
        <v>4335</v>
      </c>
      <c r="L99" s="198">
        <f t="shared" si="23"/>
        <v>18.19364586393587</v>
      </c>
    </row>
    <row r="100" spans="1:12" ht="15">
      <c r="A100" s="135" t="s">
        <v>9</v>
      </c>
      <c r="B100" s="188">
        <v>437</v>
      </c>
      <c r="C100" s="150">
        <v>2938</v>
      </c>
      <c r="D100" s="150">
        <v>5572</v>
      </c>
      <c r="E100" s="150">
        <v>5809</v>
      </c>
      <c r="F100" s="150">
        <v>5114</v>
      </c>
      <c r="G100" s="150">
        <v>2021</v>
      </c>
      <c r="H100" s="32">
        <f>SUM(B100:G100)</f>
        <v>21891</v>
      </c>
      <c r="I100" s="197">
        <v>3375</v>
      </c>
      <c r="J100" s="196">
        <f t="shared" si="22"/>
        <v>15.417294778676169</v>
      </c>
      <c r="K100" s="195">
        <v>4131</v>
      </c>
      <c r="L100" s="198">
        <f t="shared" si="23"/>
        <v>18.87076880909963</v>
      </c>
    </row>
    <row r="101" spans="1:12" ht="15">
      <c r="A101" s="135" t="s">
        <v>10</v>
      </c>
      <c r="B101" s="188">
        <v>392</v>
      </c>
      <c r="C101" s="150">
        <v>2730</v>
      </c>
      <c r="D101" s="150">
        <v>5235</v>
      </c>
      <c r="E101" s="150">
        <v>5408</v>
      </c>
      <c r="F101" s="150">
        <v>4835</v>
      </c>
      <c r="G101" s="150">
        <v>2152</v>
      </c>
      <c r="H101" s="32">
        <f aca="true" t="shared" si="24" ref="H101:H109">SUM(B101:G101)</f>
        <v>20752</v>
      </c>
      <c r="I101" s="197">
        <v>3122</v>
      </c>
      <c r="J101" s="196">
        <f t="shared" si="22"/>
        <v>15.044333076329991</v>
      </c>
      <c r="K101" s="195">
        <v>4160</v>
      </c>
      <c r="L101" s="198">
        <f t="shared" si="23"/>
        <v>20.046260601387818</v>
      </c>
    </row>
    <row r="102" spans="1:12" ht="15">
      <c r="A102" s="135" t="s">
        <v>11</v>
      </c>
      <c r="B102" s="188">
        <v>354</v>
      </c>
      <c r="C102" s="150">
        <v>2659</v>
      </c>
      <c r="D102" s="150">
        <v>5006</v>
      </c>
      <c r="E102" s="150">
        <v>5188</v>
      </c>
      <c r="F102" s="150">
        <v>4694</v>
      </c>
      <c r="G102" s="150">
        <v>2227</v>
      </c>
      <c r="H102" s="32">
        <f t="shared" si="24"/>
        <v>20128</v>
      </c>
      <c r="I102" s="197">
        <v>3013</v>
      </c>
      <c r="J102" s="196">
        <f t="shared" si="22"/>
        <v>14.969197138314785</v>
      </c>
      <c r="K102" s="195">
        <v>4189</v>
      </c>
      <c r="L102" s="198">
        <f t="shared" si="23"/>
        <v>20.811804451510334</v>
      </c>
    </row>
    <row r="103" spans="1:12" ht="15">
      <c r="A103" s="139" t="s">
        <v>12</v>
      </c>
      <c r="B103" s="188">
        <v>365</v>
      </c>
      <c r="C103" s="150">
        <v>2629</v>
      </c>
      <c r="D103" s="150">
        <v>4809</v>
      </c>
      <c r="E103" s="150">
        <v>5040</v>
      </c>
      <c r="F103" s="150">
        <v>4509</v>
      </c>
      <c r="G103" s="150">
        <v>2230</v>
      </c>
      <c r="H103" s="32">
        <f t="shared" si="24"/>
        <v>19582</v>
      </c>
      <c r="I103" s="197">
        <v>2994</v>
      </c>
      <c r="J103" s="196">
        <f t="shared" si="22"/>
        <v>15.289551629047086</v>
      </c>
      <c r="K103" s="195">
        <v>4100</v>
      </c>
      <c r="L103" s="198">
        <f t="shared" si="23"/>
        <v>20.93759575120008</v>
      </c>
    </row>
    <row r="104" spans="1:12" ht="15">
      <c r="A104" s="139" t="s">
        <v>13</v>
      </c>
      <c r="B104" s="188">
        <v>445</v>
      </c>
      <c r="C104" s="150">
        <v>2819</v>
      </c>
      <c r="D104" s="150">
        <v>4725</v>
      </c>
      <c r="E104" s="150">
        <v>5001</v>
      </c>
      <c r="F104" s="150">
        <v>4416</v>
      </c>
      <c r="G104" s="150">
        <v>2218</v>
      </c>
      <c r="H104" s="32">
        <f t="shared" si="24"/>
        <v>19624</v>
      </c>
      <c r="I104" s="197">
        <v>3264</v>
      </c>
      <c r="J104" s="196">
        <f t="shared" si="22"/>
        <v>16.63269465960049</v>
      </c>
      <c r="K104" s="195">
        <v>4079</v>
      </c>
      <c r="L104" s="198">
        <f t="shared" si="23"/>
        <v>20.785772523440684</v>
      </c>
    </row>
    <row r="105" spans="1:12" ht="15">
      <c r="A105" s="139" t="s">
        <v>14</v>
      </c>
      <c r="B105" s="188">
        <v>440</v>
      </c>
      <c r="C105" s="150">
        <v>2862</v>
      </c>
      <c r="D105" s="150">
        <v>4649</v>
      </c>
      <c r="E105" s="150">
        <v>4992</v>
      </c>
      <c r="F105" s="150">
        <v>4380</v>
      </c>
      <c r="G105" s="150">
        <v>2249</v>
      </c>
      <c r="H105" s="32">
        <f t="shared" si="24"/>
        <v>19572</v>
      </c>
      <c r="I105" s="197">
        <v>3302</v>
      </c>
      <c r="J105" s="196">
        <f t="shared" si="22"/>
        <v>16.871040261598203</v>
      </c>
      <c r="K105" s="195">
        <v>4088</v>
      </c>
      <c r="L105" s="198">
        <f t="shared" si="23"/>
        <v>20.88698140200286</v>
      </c>
    </row>
    <row r="106" spans="1:12" ht="15">
      <c r="A106" s="139" t="s">
        <v>15</v>
      </c>
      <c r="B106" s="188">
        <v>472</v>
      </c>
      <c r="C106" s="150">
        <v>2884</v>
      </c>
      <c r="D106" s="150">
        <v>4642</v>
      </c>
      <c r="E106" s="150">
        <v>4910</v>
      </c>
      <c r="F106" s="150">
        <v>4293</v>
      </c>
      <c r="G106" s="150">
        <v>2278</v>
      </c>
      <c r="H106" s="32">
        <f t="shared" si="24"/>
        <v>19479</v>
      </c>
      <c r="I106" s="197">
        <v>3356</v>
      </c>
      <c r="J106" s="196">
        <f t="shared" si="22"/>
        <v>17.22881051388675</v>
      </c>
      <c r="K106" s="195">
        <v>4089</v>
      </c>
      <c r="L106" s="198">
        <f t="shared" si="23"/>
        <v>20.99183736331434</v>
      </c>
    </row>
    <row r="107" spans="1:12" ht="15">
      <c r="A107" s="139" t="s">
        <v>16</v>
      </c>
      <c r="B107" s="188">
        <v>483</v>
      </c>
      <c r="C107" s="150">
        <v>2742</v>
      </c>
      <c r="D107" s="150">
        <v>4616</v>
      </c>
      <c r="E107" s="150">
        <v>4979</v>
      </c>
      <c r="F107" s="150">
        <v>4389</v>
      </c>
      <c r="G107" s="150">
        <v>2310</v>
      </c>
      <c r="H107" s="32">
        <f t="shared" si="24"/>
        <v>19519</v>
      </c>
      <c r="I107" s="197">
        <v>3225</v>
      </c>
      <c r="J107" s="196">
        <f t="shared" si="22"/>
        <v>16.522362825964446</v>
      </c>
      <c r="K107" s="195">
        <v>4174</v>
      </c>
      <c r="L107" s="198">
        <f t="shared" si="23"/>
        <v>21.384292228085457</v>
      </c>
    </row>
    <row r="108" spans="1:12" ht="15">
      <c r="A108" s="139" t="s">
        <v>17</v>
      </c>
      <c r="B108" s="188">
        <v>480</v>
      </c>
      <c r="C108" s="150">
        <v>2746</v>
      </c>
      <c r="D108" s="150">
        <v>4620</v>
      </c>
      <c r="E108" s="150">
        <v>5106</v>
      </c>
      <c r="F108" s="150">
        <v>4488</v>
      </c>
      <c r="G108" s="150">
        <v>2386</v>
      </c>
      <c r="H108" s="32">
        <f t="shared" si="24"/>
        <v>19826</v>
      </c>
      <c r="I108" s="197">
        <v>3226</v>
      </c>
      <c r="J108" s="196">
        <f t="shared" si="22"/>
        <v>16.27156259457278</v>
      </c>
      <c r="K108" s="195">
        <v>4264</v>
      </c>
      <c r="L108" s="198">
        <f t="shared" si="23"/>
        <v>21.507111873297692</v>
      </c>
    </row>
    <row r="109" spans="1:12" ht="15">
      <c r="A109" s="178" t="s">
        <v>18</v>
      </c>
      <c r="B109" s="189">
        <v>480</v>
      </c>
      <c r="C109" s="190">
        <v>2780</v>
      </c>
      <c r="D109" s="190">
        <v>4934</v>
      </c>
      <c r="E109" s="190">
        <v>5383</v>
      </c>
      <c r="F109" s="190">
        <v>4713</v>
      </c>
      <c r="G109" s="190">
        <v>2480</v>
      </c>
      <c r="H109" s="33">
        <f t="shared" si="24"/>
        <v>20770</v>
      </c>
      <c r="I109" s="200">
        <v>3260</v>
      </c>
      <c r="J109" s="201">
        <f t="shared" si="22"/>
        <v>15.6957149735195</v>
      </c>
      <c r="K109" s="199">
        <v>4456</v>
      </c>
      <c r="L109" s="202">
        <f t="shared" si="23"/>
        <v>21.45402022147328</v>
      </c>
    </row>
    <row r="110" spans="1:12" ht="12.75">
      <c r="A110" s="168" t="s">
        <v>86</v>
      </c>
      <c r="B110" s="146">
        <f aca="true" t="shared" si="25" ref="B110:H110">AVERAGE(B98:B109)</f>
        <v>435.75</v>
      </c>
      <c r="C110" s="146">
        <f t="shared" si="25"/>
        <v>2851.1666666666665</v>
      </c>
      <c r="D110" s="146">
        <f t="shared" si="25"/>
        <v>5096.583333333333</v>
      </c>
      <c r="E110" s="146">
        <f t="shared" si="25"/>
        <v>5384.333333333333</v>
      </c>
      <c r="F110" s="146">
        <f t="shared" si="25"/>
        <v>4772.166666666667</v>
      </c>
      <c r="G110" s="146">
        <f t="shared" si="25"/>
        <v>2211.25</v>
      </c>
      <c r="H110" s="170">
        <f t="shared" si="25"/>
        <v>20751.25</v>
      </c>
      <c r="I110" s="182">
        <f>AVERAGE(I98:I109)</f>
        <v>3286.9166666666665</v>
      </c>
      <c r="J110" s="4">
        <f t="shared" si="22"/>
        <v>15.839608055739612</v>
      </c>
      <c r="K110" s="182">
        <f>AVERAGE(K98:K109)</f>
        <v>4204.75</v>
      </c>
      <c r="L110" s="4">
        <f t="shared" si="23"/>
        <v>20.262634781037285</v>
      </c>
    </row>
    <row r="111" spans="1:8" ht="12.75">
      <c r="A111" s="168" t="s">
        <v>88</v>
      </c>
      <c r="B111" s="142">
        <f aca="true" t="shared" si="26" ref="B111:H111">B110/$H110*100</f>
        <v>2.0998735015962895</v>
      </c>
      <c r="C111" s="142">
        <f t="shared" si="26"/>
        <v>13.739734554143324</v>
      </c>
      <c r="D111" s="142">
        <f t="shared" si="26"/>
        <v>24.560367849326344</v>
      </c>
      <c r="E111" s="142">
        <f t="shared" si="26"/>
        <v>25.947031303335137</v>
      </c>
      <c r="F111" s="142">
        <f t="shared" si="26"/>
        <v>22.997008212356686</v>
      </c>
      <c r="G111" s="142">
        <f t="shared" si="26"/>
        <v>10.655984579242213</v>
      </c>
      <c r="H111" s="142">
        <f t="shared" si="26"/>
        <v>100</v>
      </c>
    </row>
    <row r="113" spans="1:12" ht="31.5">
      <c r="A113" s="48" t="s">
        <v>96</v>
      </c>
      <c r="B113" s="35" t="s">
        <v>0</v>
      </c>
      <c r="C113" s="35" t="s">
        <v>1</v>
      </c>
      <c r="D113" s="35" t="s">
        <v>2</v>
      </c>
      <c r="E113" s="35" t="s">
        <v>3</v>
      </c>
      <c r="F113" s="35" t="s">
        <v>4</v>
      </c>
      <c r="G113" s="35" t="s">
        <v>5</v>
      </c>
      <c r="H113" s="35" t="s">
        <v>30</v>
      </c>
      <c r="I113" s="244" t="s">
        <v>92</v>
      </c>
      <c r="J113" s="245"/>
      <c r="K113" s="244" t="s">
        <v>93</v>
      </c>
      <c r="L113" s="245"/>
    </row>
    <row r="114" spans="1:12" ht="15.75">
      <c r="A114" s="68"/>
      <c r="B114" s="174"/>
      <c r="C114" s="174"/>
      <c r="D114" s="174"/>
      <c r="E114" s="174"/>
      <c r="F114" s="174"/>
      <c r="G114" s="174"/>
      <c r="H114" s="174"/>
      <c r="I114" s="184" t="s">
        <v>21</v>
      </c>
      <c r="J114" s="185" t="s">
        <v>20</v>
      </c>
      <c r="K114" s="184" t="s">
        <v>21</v>
      </c>
      <c r="L114" s="185" t="s">
        <v>20</v>
      </c>
    </row>
    <row r="115" spans="1:12" ht="15">
      <c r="A115" s="133" t="s">
        <v>7</v>
      </c>
      <c r="B115" s="186">
        <v>513</v>
      </c>
      <c r="C115" s="187">
        <v>3159</v>
      </c>
      <c r="D115" s="187">
        <v>5603</v>
      </c>
      <c r="E115" s="187">
        <v>6120</v>
      </c>
      <c r="F115" s="187">
        <v>5484</v>
      </c>
      <c r="G115" s="187">
        <v>2813</v>
      </c>
      <c r="H115" s="75">
        <f>SUM(B115:G115)</f>
        <v>23692</v>
      </c>
      <c r="I115" s="193">
        <v>3672</v>
      </c>
      <c r="J115" s="192">
        <f aca="true" t="shared" si="27" ref="J115:J127">I115/H115*100</f>
        <v>15.498902583150432</v>
      </c>
      <c r="K115" s="191">
        <v>5113</v>
      </c>
      <c r="L115" s="194">
        <f aca="true" t="shared" si="28" ref="L115:L127">K115/H115*100</f>
        <v>21.581124430187405</v>
      </c>
    </row>
    <row r="116" spans="1:12" ht="15">
      <c r="A116" s="135" t="s">
        <v>8</v>
      </c>
      <c r="B116" s="188">
        <v>517</v>
      </c>
      <c r="C116" s="150">
        <v>3304</v>
      </c>
      <c r="D116" s="150">
        <v>5908</v>
      </c>
      <c r="E116" s="150">
        <v>6380</v>
      </c>
      <c r="F116" s="150">
        <v>5701</v>
      </c>
      <c r="G116" s="150">
        <v>2948</v>
      </c>
      <c r="H116" s="32">
        <f>SUM(B116:G116)</f>
        <v>24758</v>
      </c>
      <c r="I116" s="197">
        <v>3821</v>
      </c>
      <c r="J116" s="196">
        <f t="shared" si="27"/>
        <v>15.43339526617659</v>
      </c>
      <c r="K116" s="195">
        <v>5318</v>
      </c>
      <c r="L116" s="198">
        <f t="shared" si="28"/>
        <v>21.479925680588092</v>
      </c>
    </row>
    <row r="117" spans="1:12" ht="15">
      <c r="A117" s="135" t="s">
        <v>9</v>
      </c>
      <c r="B117" s="188"/>
      <c r="C117" s="150"/>
      <c r="D117" s="150"/>
      <c r="E117" s="150"/>
      <c r="F117" s="150"/>
      <c r="G117" s="150"/>
      <c r="H117" s="32"/>
      <c r="I117" s="197"/>
      <c r="J117" s="196" t="e">
        <f t="shared" si="27"/>
        <v>#DIV/0!</v>
      </c>
      <c r="K117" s="195"/>
      <c r="L117" s="198" t="e">
        <f t="shared" si="28"/>
        <v>#DIV/0!</v>
      </c>
    </row>
    <row r="118" spans="1:12" ht="15">
      <c r="A118" s="135" t="s">
        <v>10</v>
      </c>
      <c r="B118" s="188"/>
      <c r="C118" s="150"/>
      <c r="D118" s="150"/>
      <c r="E118" s="150"/>
      <c r="F118" s="150"/>
      <c r="G118" s="150"/>
      <c r="H118" s="32"/>
      <c r="I118" s="197"/>
      <c r="J118" s="196" t="e">
        <f t="shared" si="27"/>
        <v>#DIV/0!</v>
      </c>
      <c r="K118" s="195"/>
      <c r="L118" s="198" t="e">
        <f t="shared" si="28"/>
        <v>#DIV/0!</v>
      </c>
    </row>
    <row r="119" spans="1:12" ht="15">
      <c r="A119" s="135" t="s">
        <v>11</v>
      </c>
      <c r="B119" s="188"/>
      <c r="C119" s="150"/>
      <c r="D119" s="150"/>
      <c r="E119" s="150"/>
      <c r="F119" s="150"/>
      <c r="G119" s="150"/>
      <c r="H119" s="32"/>
      <c r="I119" s="197"/>
      <c r="J119" s="196" t="e">
        <f t="shared" si="27"/>
        <v>#DIV/0!</v>
      </c>
      <c r="K119" s="195"/>
      <c r="L119" s="198" t="e">
        <f t="shared" si="28"/>
        <v>#DIV/0!</v>
      </c>
    </row>
    <row r="120" spans="1:12" ht="15">
      <c r="A120" s="139" t="s">
        <v>12</v>
      </c>
      <c r="B120" s="188"/>
      <c r="C120" s="150"/>
      <c r="D120" s="150"/>
      <c r="E120" s="150"/>
      <c r="F120" s="150"/>
      <c r="G120" s="150"/>
      <c r="H120" s="32"/>
      <c r="I120" s="197"/>
      <c r="J120" s="196" t="e">
        <f t="shared" si="27"/>
        <v>#DIV/0!</v>
      </c>
      <c r="K120" s="195"/>
      <c r="L120" s="198" t="e">
        <f t="shared" si="28"/>
        <v>#DIV/0!</v>
      </c>
    </row>
    <row r="121" spans="1:12" ht="15">
      <c r="A121" s="139" t="s">
        <v>13</v>
      </c>
      <c r="B121" s="188"/>
      <c r="C121" s="150"/>
      <c r="D121" s="150"/>
      <c r="E121" s="150"/>
      <c r="F121" s="150"/>
      <c r="G121" s="150"/>
      <c r="H121" s="32"/>
      <c r="I121" s="197"/>
      <c r="J121" s="196" t="e">
        <f t="shared" si="27"/>
        <v>#DIV/0!</v>
      </c>
      <c r="K121" s="195"/>
      <c r="L121" s="198" t="e">
        <f t="shared" si="28"/>
        <v>#DIV/0!</v>
      </c>
    </row>
    <row r="122" spans="1:12" ht="15">
      <c r="A122" s="139" t="s">
        <v>14</v>
      </c>
      <c r="B122" s="188"/>
      <c r="C122" s="150"/>
      <c r="D122" s="150"/>
      <c r="E122" s="150"/>
      <c r="F122" s="150"/>
      <c r="G122" s="150"/>
      <c r="H122" s="32"/>
      <c r="I122" s="197"/>
      <c r="J122" s="196" t="e">
        <f t="shared" si="27"/>
        <v>#DIV/0!</v>
      </c>
      <c r="K122" s="195"/>
      <c r="L122" s="198" t="e">
        <f t="shared" si="28"/>
        <v>#DIV/0!</v>
      </c>
    </row>
    <row r="123" spans="1:12" ht="15">
      <c r="A123" s="139" t="s">
        <v>15</v>
      </c>
      <c r="B123" s="188"/>
      <c r="C123" s="150"/>
      <c r="D123" s="150"/>
      <c r="E123" s="150"/>
      <c r="F123" s="150"/>
      <c r="G123" s="150"/>
      <c r="H123" s="32"/>
      <c r="I123" s="197"/>
      <c r="J123" s="196" t="e">
        <f t="shared" si="27"/>
        <v>#DIV/0!</v>
      </c>
      <c r="K123" s="195"/>
      <c r="L123" s="198" t="e">
        <f t="shared" si="28"/>
        <v>#DIV/0!</v>
      </c>
    </row>
    <row r="124" spans="1:12" ht="15">
      <c r="A124" s="139" t="s">
        <v>16</v>
      </c>
      <c r="B124" s="188"/>
      <c r="C124" s="150"/>
      <c r="D124" s="150"/>
      <c r="E124" s="150"/>
      <c r="F124" s="150"/>
      <c r="G124" s="150"/>
      <c r="H124" s="32"/>
      <c r="I124" s="197"/>
      <c r="J124" s="196" t="e">
        <f t="shared" si="27"/>
        <v>#DIV/0!</v>
      </c>
      <c r="K124" s="195"/>
      <c r="L124" s="198" t="e">
        <f t="shared" si="28"/>
        <v>#DIV/0!</v>
      </c>
    </row>
    <row r="125" spans="1:12" ht="15">
      <c r="A125" s="139" t="s">
        <v>17</v>
      </c>
      <c r="B125" s="188"/>
      <c r="C125" s="150"/>
      <c r="D125" s="150"/>
      <c r="E125" s="150"/>
      <c r="F125" s="150"/>
      <c r="G125" s="150"/>
      <c r="H125" s="32"/>
      <c r="I125" s="197"/>
      <c r="J125" s="196" t="e">
        <f t="shared" si="27"/>
        <v>#DIV/0!</v>
      </c>
      <c r="K125" s="195"/>
      <c r="L125" s="198" t="e">
        <f t="shared" si="28"/>
        <v>#DIV/0!</v>
      </c>
    </row>
    <row r="126" spans="1:12" ht="15">
      <c r="A126" s="178" t="s">
        <v>18</v>
      </c>
      <c r="B126" s="189"/>
      <c r="C126" s="190"/>
      <c r="D126" s="190"/>
      <c r="E126" s="190"/>
      <c r="F126" s="190"/>
      <c r="G126" s="190"/>
      <c r="H126" s="33"/>
      <c r="I126" s="200"/>
      <c r="J126" s="201" t="e">
        <f t="shared" si="27"/>
        <v>#DIV/0!</v>
      </c>
      <c r="K126" s="199"/>
      <c r="L126" s="202" t="e">
        <f t="shared" si="28"/>
        <v>#DIV/0!</v>
      </c>
    </row>
    <row r="127" spans="1:12" ht="12.75">
      <c r="A127" s="168" t="s">
        <v>86</v>
      </c>
      <c r="B127" s="146">
        <f aca="true" t="shared" si="29" ref="B127:I127">AVERAGE(B115:B126)</f>
        <v>515</v>
      </c>
      <c r="C127" s="146">
        <f t="shared" si="29"/>
        <v>3231.5</v>
      </c>
      <c r="D127" s="146">
        <f t="shared" si="29"/>
        <v>5755.5</v>
      </c>
      <c r="E127" s="146">
        <f t="shared" si="29"/>
        <v>6250</v>
      </c>
      <c r="F127" s="146">
        <f t="shared" si="29"/>
        <v>5592.5</v>
      </c>
      <c r="G127" s="146">
        <f t="shared" si="29"/>
        <v>2880.5</v>
      </c>
      <c r="H127" s="170">
        <f t="shared" si="29"/>
        <v>24225</v>
      </c>
      <c r="I127" s="182">
        <f t="shared" si="29"/>
        <v>3746.5</v>
      </c>
      <c r="J127" s="4">
        <f t="shared" si="27"/>
        <v>15.465428276573787</v>
      </c>
      <c r="K127" s="182">
        <f>AVERAGE(K115:K126)</f>
        <v>5215.5</v>
      </c>
      <c r="L127" s="4">
        <f t="shared" si="28"/>
        <v>21.529411764705884</v>
      </c>
    </row>
    <row r="128" spans="1:8" ht="12.75">
      <c r="A128" s="168" t="s">
        <v>88</v>
      </c>
      <c r="B128" s="142">
        <f aca="true" t="shared" si="30" ref="B128:H128">B127/$H127*100</f>
        <v>2.1259029927760578</v>
      </c>
      <c r="C128" s="142">
        <f t="shared" si="30"/>
        <v>13.339525283797729</v>
      </c>
      <c r="D128" s="142">
        <f t="shared" si="30"/>
        <v>23.758513931888544</v>
      </c>
      <c r="E128" s="142">
        <f t="shared" si="30"/>
        <v>25.79979360165119</v>
      </c>
      <c r="F128" s="142">
        <f t="shared" si="30"/>
        <v>23.08565531475748</v>
      </c>
      <c r="G128" s="142">
        <f t="shared" si="30"/>
        <v>11.890608875128999</v>
      </c>
      <c r="H128" s="142">
        <f t="shared" si="30"/>
        <v>100</v>
      </c>
    </row>
  </sheetData>
  <mergeCells count="9">
    <mergeCell ref="A1:H1"/>
    <mergeCell ref="I79:J79"/>
    <mergeCell ref="K79:L79"/>
    <mergeCell ref="I62:J62"/>
    <mergeCell ref="K62:L62"/>
    <mergeCell ref="I113:J113"/>
    <mergeCell ref="K113:L113"/>
    <mergeCell ref="I96:J96"/>
    <mergeCell ref="K96:L96"/>
  </mergeCells>
  <printOptions horizontalCentered="1"/>
  <pageMargins left="0.7874015748031497" right="0.7874015748031497" top="0.11811023622047245" bottom="0.11811023622047245" header="0.5118110236220472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/>
  <dimension ref="A1:J124"/>
  <sheetViews>
    <sheetView workbookViewId="0" topLeftCell="A98">
      <selection activeCell="B113" sqref="B113"/>
    </sheetView>
  </sheetViews>
  <sheetFormatPr defaultColWidth="9.00390625" defaultRowHeight="12.75"/>
  <cols>
    <col min="1" max="1" width="14.75390625" style="0" customWidth="1"/>
    <col min="2" max="3" width="15.75390625" style="0" customWidth="1"/>
    <col min="4" max="4" width="15.75390625" style="2" customWidth="1"/>
  </cols>
  <sheetData>
    <row r="1" spans="1:4" ht="36.75" customHeight="1">
      <c r="A1" s="246" t="s">
        <v>101</v>
      </c>
      <c r="B1" s="246"/>
      <c r="C1" s="246"/>
      <c r="D1" s="246"/>
    </row>
    <row r="3" spans="1:4" s="1" customFormat="1" ht="21" customHeight="1">
      <c r="A3" s="35" t="s">
        <v>31</v>
      </c>
      <c r="B3" s="35" t="s">
        <v>33</v>
      </c>
      <c r="C3" s="35" t="s">
        <v>32</v>
      </c>
      <c r="D3" s="35" t="s">
        <v>30</v>
      </c>
    </row>
    <row r="4" spans="1:4" ht="15">
      <c r="A4" s="15" t="s">
        <v>22</v>
      </c>
      <c r="B4" s="20">
        <v>8119</v>
      </c>
      <c r="C4" s="20">
        <v>6438</v>
      </c>
      <c r="D4" s="44">
        <f aca="true" t="shared" si="0" ref="D4:D11">SUM(B4:C4)</f>
        <v>14557</v>
      </c>
    </row>
    <row r="5" spans="1:4" ht="15">
      <c r="A5" s="36" t="s">
        <v>23</v>
      </c>
      <c r="B5" s="47">
        <v>7295</v>
      </c>
      <c r="C5" s="126">
        <v>5457</v>
      </c>
      <c r="D5" s="41">
        <f t="shared" si="0"/>
        <v>12752</v>
      </c>
    </row>
    <row r="6" spans="1:4" ht="15">
      <c r="A6" s="15" t="s">
        <v>25</v>
      </c>
      <c r="B6" s="20">
        <v>7312</v>
      </c>
      <c r="C6" s="127">
        <v>5744</v>
      </c>
      <c r="D6" s="32">
        <f t="shared" si="0"/>
        <v>13056</v>
      </c>
    </row>
    <row r="7" spans="1:10" ht="15">
      <c r="A7" s="36" t="s">
        <v>24</v>
      </c>
      <c r="B7" s="47">
        <v>7015</v>
      </c>
      <c r="C7" s="126">
        <v>6071</v>
      </c>
      <c r="D7" s="41">
        <f t="shared" si="0"/>
        <v>13086</v>
      </c>
      <c r="G7" s="34"/>
      <c r="H7" s="34"/>
      <c r="I7" s="34"/>
      <c r="J7" s="34"/>
    </row>
    <row r="8" spans="1:10" ht="15">
      <c r="A8" s="15" t="s">
        <v>26</v>
      </c>
      <c r="B8" s="20">
        <v>7742</v>
      </c>
      <c r="C8" s="127">
        <v>6843</v>
      </c>
      <c r="D8" s="44">
        <f t="shared" si="0"/>
        <v>14585</v>
      </c>
      <c r="G8" s="34"/>
      <c r="H8" s="34"/>
      <c r="I8" s="34"/>
      <c r="J8" s="34"/>
    </row>
    <row r="9" spans="1:4" ht="15">
      <c r="A9" s="36" t="s">
        <v>27</v>
      </c>
      <c r="B9" s="47">
        <v>8065</v>
      </c>
      <c r="C9" s="126">
        <v>7443</v>
      </c>
      <c r="D9" s="41">
        <f t="shared" si="0"/>
        <v>15508</v>
      </c>
    </row>
    <row r="10" spans="1:4" ht="15">
      <c r="A10" s="15" t="s">
        <v>28</v>
      </c>
      <c r="B10" s="20">
        <v>7929</v>
      </c>
      <c r="C10" s="127">
        <v>6994</v>
      </c>
      <c r="D10" s="32">
        <f t="shared" si="0"/>
        <v>14923</v>
      </c>
    </row>
    <row r="11" spans="1:4" ht="15">
      <c r="A11" s="36" t="s">
        <v>29</v>
      </c>
      <c r="B11" s="128">
        <v>8929</v>
      </c>
      <c r="C11" s="128">
        <v>7784</v>
      </c>
      <c r="D11" s="41">
        <f t="shared" si="0"/>
        <v>16713</v>
      </c>
    </row>
    <row r="12" spans="1:4" ht="15">
      <c r="A12" s="17" t="s">
        <v>77</v>
      </c>
      <c r="B12" s="21">
        <v>9558</v>
      </c>
      <c r="C12" s="129">
        <v>8152</v>
      </c>
      <c r="D12" s="33">
        <f>SUM(B12:C12)</f>
        <v>17710</v>
      </c>
    </row>
    <row r="13" spans="1:4" ht="15.75">
      <c r="A13" s="101"/>
      <c r="B13" s="108"/>
      <c r="C13" s="108"/>
      <c r="D13" s="109"/>
    </row>
    <row r="14" spans="1:4" ht="21" customHeight="1">
      <c r="A14" s="107" t="s">
        <v>6</v>
      </c>
      <c r="B14" s="35" t="s">
        <v>33</v>
      </c>
      <c r="C14" s="35" t="s">
        <v>32</v>
      </c>
      <c r="D14" s="35" t="s">
        <v>30</v>
      </c>
    </row>
    <row r="15" spans="1:4" ht="15.75">
      <c r="A15" s="12" t="s">
        <v>7</v>
      </c>
      <c r="B15" s="130">
        <v>8713</v>
      </c>
      <c r="C15" s="130">
        <v>7332</v>
      </c>
      <c r="D15" s="32">
        <f aca="true" t="shared" si="1" ref="D15:D26">SUM(B15:C15)</f>
        <v>16045</v>
      </c>
    </row>
    <row r="16" spans="1:4" ht="15.75">
      <c r="A16" s="13" t="s">
        <v>8</v>
      </c>
      <c r="B16" s="39">
        <v>9134</v>
      </c>
      <c r="C16" s="39">
        <v>7601</v>
      </c>
      <c r="D16" s="32">
        <f t="shared" si="1"/>
        <v>16735</v>
      </c>
    </row>
    <row r="17" spans="1:4" ht="15.75">
      <c r="A17" s="13" t="s">
        <v>9</v>
      </c>
      <c r="B17" s="39">
        <v>9039</v>
      </c>
      <c r="C17" s="39">
        <v>7491</v>
      </c>
      <c r="D17" s="32">
        <f t="shared" si="1"/>
        <v>16530</v>
      </c>
    </row>
    <row r="18" spans="1:4" ht="15.75">
      <c r="A18" s="13" t="s">
        <v>10</v>
      </c>
      <c r="B18" s="39">
        <v>8534</v>
      </c>
      <c r="C18" s="39">
        <v>7297</v>
      </c>
      <c r="D18" s="32">
        <f t="shared" si="1"/>
        <v>15831</v>
      </c>
    </row>
    <row r="19" spans="1:4" ht="15.75">
      <c r="A19" s="13" t="s">
        <v>11</v>
      </c>
      <c r="B19" s="39">
        <v>8196</v>
      </c>
      <c r="C19" s="39">
        <v>7104</v>
      </c>
      <c r="D19" s="32">
        <f t="shared" si="1"/>
        <v>15300</v>
      </c>
    </row>
    <row r="20" spans="1:4" ht="15.75">
      <c r="A20" s="13" t="s">
        <v>12</v>
      </c>
      <c r="B20" s="39">
        <v>7920</v>
      </c>
      <c r="C20" s="39">
        <v>7049</v>
      </c>
      <c r="D20" s="32">
        <f t="shared" si="1"/>
        <v>14969</v>
      </c>
    </row>
    <row r="21" spans="1:4" ht="15.75">
      <c r="A21" s="13" t="s">
        <v>13</v>
      </c>
      <c r="B21" s="39">
        <v>7957</v>
      </c>
      <c r="C21" s="39">
        <v>7419</v>
      </c>
      <c r="D21" s="32">
        <f t="shared" si="1"/>
        <v>15376</v>
      </c>
    </row>
    <row r="22" spans="1:4" ht="15.75">
      <c r="A22" s="13" t="s">
        <v>14</v>
      </c>
      <c r="B22" s="39">
        <v>7957</v>
      </c>
      <c r="C22" s="39">
        <v>7634</v>
      </c>
      <c r="D22" s="32">
        <f t="shared" si="1"/>
        <v>15591</v>
      </c>
    </row>
    <row r="23" spans="1:4" ht="15.75">
      <c r="A23" s="13" t="s">
        <v>15</v>
      </c>
      <c r="B23" s="39">
        <v>8088</v>
      </c>
      <c r="C23" s="39">
        <v>7654</v>
      </c>
      <c r="D23" s="32">
        <f t="shared" si="1"/>
        <v>15742</v>
      </c>
    </row>
    <row r="24" spans="1:4" ht="15.75">
      <c r="A24" s="13" t="s">
        <v>16</v>
      </c>
      <c r="B24" s="39">
        <v>8104</v>
      </c>
      <c r="C24" s="39">
        <v>7521</v>
      </c>
      <c r="D24" s="32">
        <f t="shared" si="1"/>
        <v>15625</v>
      </c>
    </row>
    <row r="25" spans="1:4" ht="15.75">
      <c r="A25" s="13" t="s">
        <v>17</v>
      </c>
      <c r="B25" s="39">
        <v>8285</v>
      </c>
      <c r="C25" s="39">
        <v>7565</v>
      </c>
      <c r="D25" s="32">
        <f t="shared" si="1"/>
        <v>15850</v>
      </c>
    </row>
    <row r="26" spans="1:4" ht="15.75">
      <c r="A26" s="76" t="s">
        <v>18</v>
      </c>
      <c r="B26" s="40">
        <v>8929</v>
      </c>
      <c r="C26" s="40">
        <v>7784</v>
      </c>
      <c r="D26" s="33">
        <f t="shared" si="1"/>
        <v>16713</v>
      </c>
    </row>
    <row r="27" spans="1:4" ht="15.75">
      <c r="A27" s="164" t="s">
        <v>86</v>
      </c>
      <c r="B27" s="165">
        <f>AVERAGE(B15:B26)</f>
        <v>8404.666666666666</v>
      </c>
      <c r="C27" s="165">
        <f>AVERAGE(C15:C26)</f>
        <v>7454.25</v>
      </c>
      <c r="D27" s="104">
        <f>AVERAGE(D15:D26)</f>
        <v>15858.916666666666</v>
      </c>
    </row>
    <row r="28" spans="1:4" ht="15.75">
      <c r="A28" s="164" t="s">
        <v>88</v>
      </c>
      <c r="B28" s="172">
        <f>B27/$D27*100</f>
        <v>52.99647411813543</v>
      </c>
      <c r="C28" s="172">
        <f>C27/$D27*100</f>
        <v>47.00352588186457</v>
      </c>
      <c r="D28" s="172">
        <f>D27/$D27*100</f>
        <v>100</v>
      </c>
    </row>
    <row r="29" spans="1:4" ht="15.75">
      <c r="A29" s="101"/>
      <c r="B29" s="108"/>
      <c r="C29" s="108"/>
      <c r="D29" s="109"/>
    </row>
    <row r="30" spans="1:4" ht="21" customHeight="1">
      <c r="A30" s="107" t="s">
        <v>19</v>
      </c>
      <c r="B30" s="35" t="s">
        <v>33</v>
      </c>
      <c r="C30" s="35" t="s">
        <v>32</v>
      </c>
      <c r="D30" s="35" t="s">
        <v>30</v>
      </c>
    </row>
    <row r="31" spans="1:4" ht="15.75">
      <c r="A31" s="12" t="s">
        <v>7</v>
      </c>
      <c r="B31" s="130">
        <v>9500</v>
      </c>
      <c r="C31" s="130">
        <v>8104</v>
      </c>
      <c r="D31" s="32">
        <f aca="true" t="shared" si="2" ref="D31:D36">SUM(B31:C31)</f>
        <v>17604</v>
      </c>
    </row>
    <row r="32" spans="1:4" ht="15.75">
      <c r="A32" s="13" t="s">
        <v>8</v>
      </c>
      <c r="B32" s="39">
        <v>9721</v>
      </c>
      <c r="C32" s="39">
        <v>8226</v>
      </c>
      <c r="D32" s="32">
        <f t="shared" si="2"/>
        <v>17947</v>
      </c>
    </row>
    <row r="33" spans="1:4" ht="15.75">
      <c r="A33" s="13" t="s">
        <v>9</v>
      </c>
      <c r="B33" s="39">
        <v>9436</v>
      </c>
      <c r="C33" s="39">
        <v>8037</v>
      </c>
      <c r="D33" s="32">
        <f t="shared" si="2"/>
        <v>17473</v>
      </c>
    </row>
    <row r="34" spans="1:4" ht="15.75">
      <c r="A34" s="13" t="s">
        <v>10</v>
      </c>
      <c r="B34" s="39">
        <v>8995</v>
      </c>
      <c r="C34" s="39">
        <v>7772</v>
      </c>
      <c r="D34" s="32">
        <f t="shared" si="2"/>
        <v>16767</v>
      </c>
    </row>
    <row r="35" spans="1:4" ht="15.75">
      <c r="A35" s="13" t="s">
        <v>11</v>
      </c>
      <c r="B35" s="39">
        <v>8504</v>
      </c>
      <c r="C35" s="39">
        <v>7565</v>
      </c>
      <c r="D35" s="32">
        <f t="shared" si="2"/>
        <v>16069</v>
      </c>
    </row>
    <row r="36" spans="1:4" ht="15.75">
      <c r="A36" s="13" t="s">
        <v>12</v>
      </c>
      <c r="B36" s="24">
        <v>8028</v>
      </c>
      <c r="C36" s="24">
        <v>7378</v>
      </c>
      <c r="D36" s="32">
        <f t="shared" si="2"/>
        <v>15406</v>
      </c>
    </row>
    <row r="37" spans="1:7" ht="15">
      <c r="A37" s="15" t="s">
        <v>13</v>
      </c>
      <c r="B37" s="39">
        <v>8036</v>
      </c>
      <c r="C37" s="39">
        <v>7603</v>
      </c>
      <c r="D37" s="32">
        <f aca="true" t="shared" si="3" ref="D37:D42">SUM(B37:C37)</f>
        <v>15639</v>
      </c>
      <c r="F37" s="77"/>
      <c r="G37" s="77"/>
    </row>
    <row r="38" spans="1:4" ht="15">
      <c r="A38" s="15" t="s">
        <v>14</v>
      </c>
      <c r="B38" s="24">
        <v>8109</v>
      </c>
      <c r="C38" s="24">
        <v>7777</v>
      </c>
      <c r="D38" s="32">
        <f t="shared" si="3"/>
        <v>15886</v>
      </c>
    </row>
    <row r="39" spans="1:4" ht="15">
      <c r="A39" s="15" t="s">
        <v>15</v>
      </c>
      <c r="B39" s="39">
        <v>8217</v>
      </c>
      <c r="C39" s="39">
        <v>7703</v>
      </c>
      <c r="D39" s="32">
        <f t="shared" si="3"/>
        <v>15920</v>
      </c>
    </row>
    <row r="40" spans="1:4" ht="15">
      <c r="A40" s="15" t="s">
        <v>16</v>
      </c>
      <c r="B40" s="24">
        <v>8332</v>
      </c>
      <c r="C40" s="24">
        <v>7773</v>
      </c>
      <c r="D40" s="32">
        <f t="shared" si="3"/>
        <v>16105</v>
      </c>
    </row>
    <row r="41" spans="1:4" ht="15">
      <c r="A41" s="15" t="s">
        <v>17</v>
      </c>
      <c r="B41" s="39">
        <v>8831</v>
      </c>
      <c r="C41" s="39">
        <v>7913</v>
      </c>
      <c r="D41" s="32">
        <f t="shared" si="3"/>
        <v>16744</v>
      </c>
    </row>
    <row r="42" spans="1:4" ht="15">
      <c r="A42" s="17" t="s">
        <v>18</v>
      </c>
      <c r="B42" s="25">
        <v>9558</v>
      </c>
      <c r="C42" s="25">
        <v>8152</v>
      </c>
      <c r="D42" s="33">
        <f t="shared" si="3"/>
        <v>17710</v>
      </c>
    </row>
    <row r="43" spans="1:4" ht="15">
      <c r="A43" s="101" t="s">
        <v>86</v>
      </c>
      <c r="B43" s="110">
        <f>AVERAGE(B31:B42)</f>
        <v>8772.25</v>
      </c>
      <c r="C43" s="110">
        <f>AVERAGE(C31:C42)</f>
        <v>7833.583333333333</v>
      </c>
      <c r="D43" s="104">
        <f>AVERAGE(D31:D42)</f>
        <v>16605.833333333332</v>
      </c>
    </row>
    <row r="44" spans="1:4" ht="15.75">
      <c r="A44" s="164" t="s">
        <v>88</v>
      </c>
      <c r="B44" s="167">
        <f>B43/$D43*100</f>
        <v>52.826316053595626</v>
      </c>
      <c r="C44" s="167">
        <f>C43/$D43*100</f>
        <v>47.173683946404374</v>
      </c>
      <c r="D44" s="167">
        <f>D43/$D43*100</f>
        <v>100</v>
      </c>
    </row>
    <row r="45" ht="12.75">
      <c r="C45" s="77"/>
    </row>
    <row r="46" spans="1:4" ht="21" customHeight="1">
      <c r="A46" s="107" t="s">
        <v>84</v>
      </c>
      <c r="B46" s="35" t="s">
        <v>33</v>
      </c>
      <c r="C46" s="35" t="s">
        <v>32</v>
      </c>
      <c r="D46" s="35" t="s">
        <v>30</v>
      </c>
    </row>
    <row r="47" spans="1:4" ht="15">
      <c r="A47" s="118" t="s">
        <v>7</v>
      </c>
      <c r="B47" s="121">
        <v>10249</v>
      </c>
      <c r="C47" s="121">
        <v>8379</v>
      </c>
      <c r="D47" s="122">
        <f>SUM(B47:C47)</f>
        <v>18628</v>
      </c>
    </row>
    <row r="48" spans="1:4" ht="15">
      <c r="A48" s="119" t="s">
        <v>8</v>
      </c>
      <c r="B48" s="123">
        <v>11188</v>
      </c>
      <c r="C48" s="123">
        <v>8950</v>
      </c>
      <c r="D48" s="114">
        <f aca="true" t="shared" si="4" ref="D48:D58">SUM(B48:C48)</f>
        <v>20138</v>
      </c>
    </row>
    <row r="49" spans="1:4" ht="15">
      <c r="A49" s="119" t="s">
        <v>9</v>
      </c>
      <c r="B49" s="123">
        <v>11844</v>
      </c>
      <c r="C49" s="123">
        <v>9469</v>
      </c>
      <c r="D49" s="114">
        <f t="shared" si="4"/>
        <v>21313</v>
      </c>
    </row>
    <row r="50" spans="1:4" ht="15">
      <c r="A50" s="119" t="s">
        <v>10</v>
      </c>
      <c r="B50" s="123">
        <v>11814</v>
      </c>
      <c r="C50" s="123">
        <v>9615</v>
      </c>
      <c r="D50" s="114">
        <f t="shared" si="4"/>
        <v>21429</v>
      </c>
    </row>
    <row r="51" spans="1:4" ht="15">
      <c r="A51" s="119" t="s">
        <v>11</v>
      </c>
      <c r="B51" s="123">
        <v>12184</v>
      </c>
      <c r="C51" s="123">
        <v>10095</v>
      </c>
      <c r="D51" s="114">
        <f t="shared" si="4"/>
        <v>22279</v>
      </c>
    </row>
    <row r="52" spans="1:4" ht="15">
      <c r="A52" s="119" t="s">
        <v>12</v>
      </c>
      <c r="B52" s="123">
        <v>11074</v>
      </c>
      <c r="C52" s="123">
        <v>9439</v>
      </c>
      <c r="D52" s="114">
        <f t="shared" si="4"/>
        <v>20513</v>
      </c>
    </row>
    <row r="53" spans="1:4" ht="15">
      <c r="A53" s="119" t="s">
        <v>13</v>
      </c>
      <c r="B53" s="123">
        <v>10892</v>
      </c>
      <c r="C53" s="123">
        <v>9779</v>
      </c>
      <c r="D53" s="114">
        <f t="shared" si="4"/>
        <v>20671</v>
      </c>
    </row>
    <row r="54" spans="1:4" ht="15">
      <c r="A54" s="119" t="s">
        <v>14</v>
      </c>
      <c r="B54" s="123">
        <v>10765</v>
      </c>
      <c r="C54" s="123">
        <v>9701</v>
      </c>
      <c r="D54" s="114">
        <f t="shared" si="4"/>
        <v>20466</v>
      </c>
    </row>
    <row r="55" spans="1:4" ht="15">
      <c r="A55" s="119" t="s">
        <v>15</v>
      </c>
      <c r="B55" s="123">
        <v>11282</v>
      </c>
      <c r="C55" s="123">
        <v>9710</v>
      </c>
      <c r="D55" s="114">
        <f t="shared" si="4"/>
        <v>20992</v>
      </c>
    </row>
    <row r="56" spans="1:4" ht="15">
      <c r="A56" s="119" t="s">
        <v>16</v>
      </c>
      <c r="B56" s="123">
        <v>10983</v>
      </c>
      <c r="C56" s="123">
        <v>9739</v>
      </c>
      <c r="D56" s="114">
        <f t="shared" si="4"/>
        <v>20722</v>
      </c>
    </row>
    <row r="57" spans="1:4" ht="15">
      <c r="A57" s="119" t="s">
        <v>17</v>
      </c>
      <c r="B57" s="123">
        <v>11812</v>
      </c>
      <c r="C57" s="123">
        <v>9720</v>
      </c>
      <c r="D57" s="114">
        <f t="shared" si="4"/>
        <v>21532</v>
      </c>
    </row>
    <row r="58" spans="1:4" ht="15">
      <c r="A58" s="120" t="s">
        <v>18</v>
      </c>
      <c r="B58" s="124">
        <v>12604</v>
      </c>
      <c r="C58" s="124">
        <v>9979</v>
      </c>
      <c r="D58" s="125">
        <f t="shared" si="4"/>
        <v>22583</v>
      </c>
    </row>
    <row r="59" spans="1:4" ht="15">
      <c r="A59" s="161" t="s">
        <v>86</v>
      </c>
      <c r="B59" s="162">
        <f>AVERAGE(B47:B58)</f>
        <v>11390.916666666666</v>
      </c>
      <c r="C59" s="162">
        <f>AVERAGE(C47:C58)</f>
        <v>9547.916666666666</v>
      </c>
      <c r="D59" s="163">
        <f>AVERAGE(D47:D58)</f>
        <v>20938.833333333332</v>
      </c>
    </row>
    <row r="60" spans="1:4" ht="15.75">
      <c r="A60" s="164" t="s">
        <v>88</v>
      </c>
      <c r="B60" s="167">
        <f>B59/$D59*100</f>
        <v>54.40091377265528</v>
      </c>
      <c r="C60" s="167">
        <f>C59/$D59*100</f>
        <v>45.59908622734473</v>
      </c>
      <c r="D60" s="167">
        <f>D59/$D59*100</f>
        <v>100</v>
      </c>
    </row>
    <row r="61" spans="1:4" ht="15.75">
      <c r="A61" s="164"/>
      <c r="B61" s="110"/>
      <c r="C61" s="110"/>
      <c r="D61" s="104"/>
    </row>
    <row r="62" spans="1:4" ht="15.75">
      <c r="A62" s="107" t="s">
        <v>87</v>
      </c>
      <c r="B62" s="35" t="s">
        <v>33</v>
      </c>
      <c r="C62" s="35" t="s">
        <v>32</v>
      </c>
      <c r="D62" s="35" t="s">
        <v>30</v>
      </c>
    </row>
    <row r="63" spans="1:4" ht="15">
      <c r="A63" s="151" t="s">
        <v>7</v>
      </c>
      <c r="B63" s="152">
        <v>13847</v>
      </c>
      <c r="C63" s="152">
        <v>10636</v>
      </c>
      <c r="D63" s="153">
        <f>SUM(B63:C63)</f>
        <v>24483</v>
      </c>
    </row>
    <row r="64" spans="1:4" ht="15">
      <c r="A64" s="93" t="s">
        <v>8</v>
      </c>
      <c r="B64" s="154">
        <v>14227</v>
      </c>
      <c r="C64" s="154">
        <v>10861</v>
      </c>
      <c r="D64" s="155">
        <f>SUM(B64:C64)</f>
        <v>25088</v>
      </c>
    </row>
    <row r="65" spans="1:4" ht="15">
      <c r="A65" s="93" t="s">
        <v>9</v>
      </c>
      <c r="B65" s="154">
        <v>13775</v>
      </c>
      <c r="C65" s="154">
        <v>10610</v>
      </c>
      <c r="D65" s="155">
        <f>SUM(B65:C65)</f>
        <v>24385</v>
      </c>
    </row>
    <row r="66" spans="1:4" ht="15">
      <c r="A66" s="93" t="s">
        <v>10</v>
      </c>
      <c r="B66" s="156">
        <v>12554</v>
      </c>
      <c r="C66" s="156">
        <v>10099</v>
      </c>
      <c r="D66" s="155">
        <v>22653</v>
      </c>
    </row>
    <row r="67" spans="1:4" ht="15">
      <c r="A67" s="93" t="s">
        <v>11</v>
      </c>
      <c r="B67" s="156">
        <v>11032</v>
      </c>
      <c r="C67" s="156">
        <v>9169</v>
      </c>
      <c r="D67" s="155">
        <v>20201</v>
      </c>
    </row>
    <row r="68" spans="1:4" ht="15">
      <c r="A68" s="93" t="s">
        <v>12</v>
      </c>
      <c r="B68" s="156">
        <v>10489</v>
      </c>
      <c r="C68" s="156">
        <v>8986</v>
      </c>
      <c r="D68" s="155">
        <v>19475</v>
      </c>
    </row>
    <row r="69" spans="1:4" ht="15">
      <c r="A69" s="93" t="s">
        <v>13</v>
      </c>
      <c r="B69" s="156">
        <v>10307</v>
      </c>
      <c r="C69" s="156">
        <v>9302</v>
      </c>
      <c r="D69" s="155">
        <f aca="true" t="shared" si="5" ref="D69:D74">SUM(B69:C69)</f>
        <v>19609</v>
      </c>
    </row>
    <row r="70" spans="1:4" ht="15">
      <c r="A70" s="93" t="s">
        <v>14</v>
      </c>
      <c r="B70" s="154">
        <v>10233</v>
      </c>
      <c r="C70" s="154">
        <v>9467</v>
      </c>
      <c r="D70" s="155">
        <f t="shared" si="5"/>
        <v>19700</v>
      </c>
    </row>
    <row r="71" spans="1:4" ht="15">
      <c r="A71" s="93" t="s">
        <v>15</v>
      </c>
      <c r="B71" s="154">
        <v>10208</v>
      </c>
      <c r="C71" s="154">
        <v>9447</v>
      </c>
      <c r="D71" s="155">
        <f t="shared" si="5"/>
        <v>19655</v>
      </c>
    </row>
    <row r="72" spans="1:4" ht="15">
      <c r="A72" s="93" t="s">
        <v>16</v>
      </c>
      <c r="B72" s="154">
        <v>10263</v>
      </c>
      <c r="C72" s="154">
        <v>9507</v>
      </c>
      <c r="D72" s="155">
        <f t="shared" si="5"/>
        <v>19770</v>
      </c>
    </row>
    <row r="73" spans="1:4" ht="15">
      <c r="A73" s="93" t="s">
        <v>17</v>
      </c>
      <c r="B73" s="154">
        <v>10560</v>
      </c>
      <c r="C73" s="154">
        <v>9528</v>
      </c>
      <c r="D73" s="155">
        <f t="shared" si="5"/>
        <v>20088</v>
      </c>
    </row>
    <row r="74" spans="1:4" ht="15">
      <c r="A74" s="94" t="s">
        <v>18</v>
      </c>
      <c r="B74" s="157">
        <v>11425</v>
      </c>
      <c r="C74" s="157">
        <v>9793</v>
      </c>
      <c r="D74" s="158">
        <f t="shared" si="5"/>
        <v>21218</v>
      </c>
    </row>
    <row r="75" spans="1:4" ht="15">
      <c r="A75" s="159" t="s">
        <v>86</v>
      </c>
      <c r="B75" s="160">
        <f>AVERAGE(B63:B74)</f>
        <v>11576.666666666666</v>
      </c>
      <c r="C75" s="160">
        <f>AVERAGE(C63:C74)</f>
        <v>9783.75</v>
      </c>
      <c r="D75" s="166">
        <f>AVERAGE(D63:D74)</f>
        <v>21360.416666666668</v>
      </c>
    </row>
    <row r="76" spans="1:4" ht="15.75">
      <c r="A76" s="164" t="s">
        <v>88</v>
      </c>
      <c r="B76" s="142">
        <f>B75/$D75*100</f>
        <v>54.196820442797225</v>
      </c>
      <c r="C76" s="142">
        <f>C75/$D75*100</f>
        <v>45.80317955720277</v>
      </c>
      <c r="D76" s="142">
        <f>D75/$D75*100</f>
        <v>100</v>
      </c>
    </row>
    <row r="78" spans="1:4" ht="15.75">
      <c r="A78" s="107" t="s">
        <v>89</v>
      </c>
      <c r="B78" s="35" t="s">
        <v>33</v>
      </c>
      <c r="C78" s="35" t="s">
        <v>32</v>
      </c>
      <c r="D78" s="35" t="s">
        <v>30</v>
      </c>
    </row>
    <row r="79" spans="1:4" ht="15">
      <c r="A79" s="151" t="s">
        <v>7</v>
      </c>
      <c r="B79" s="152">
        <v>13432</v>
      </c>
      <c r="C79" s="152">
        <v>11230</v>
      </c>
      <c r="D79" s="153">
        <f>SUM(B79:C79)</f>
        <v>24662</v>
      </c>
    </row>
    <row r="80" spans="1:4" ht="15">
      <c r="A80" s="93" t="s">
        <v>8</v>
      </c>
      <c r="B80" s="154">
        <v>13484</v>
      </c>
      <c r="C80" s="154">
        <v>11382</v>
      </c>
      <c r="D80" s="153">
        <f aca="true" t="shared" si="6" ref="D80:D91">SUM(B80:C80)</f>
        <v>24866</v>
      </c>
    </row>
    <row r="81" spans="1:4" ht="15">
      <c r="A81" s="93" t="s">
        <v>9</v>
      </c>
      <c r="B81" s="154">
        <v>13064</v>
      </c>
      <c r="C81" s="154">
        <v>11031</v>
      </c>
      <c r="D81" s="153">
        <f t="shared" si="6"/>
        <v>24095</v>
      </c>
    </row>
    <row r="82" spans="1:4" ht="15">
      <c r="A82" s="93" t="s">
        <v>10</v>
      </c>
      <c r="B82" s="156">
        <v>11891</v>
      </c>
      <c r="C82" s="156">
        <v>10378</v>
      </c>
      <c r="D82" s="153">
        <f t="shared" si="6"/>
        <v>22269</v>
      </c>
    </row>
    <row r="83" spans="1:4" ht="15">
      <c r="A83" s="93" t="s">
        <v>11</v>
      </c>
      <c r="B83" s="156">
        <v>10979</v>
      </c>
      <c r="C83" s="156">
        <v>9894</v>
      </c>
      <c r="D83" s="153">
        <f t="shared" si="6"/>
        <v>20873</v>
      </c>
    </row>
    <row r="84" spans="1:4" ht="15">
      <c r="A84" s="93" t="s">
        <v>12</v>
      </c>
      <c r="B84" s="156">
        <v>10466</v>
      </c>
      <c r="C84" s="156">
        <v>9791</v>
      </c>
      <c r="D84" s="153">
        <f t="shared" si="6"/>
        <v>20257</v>
      </c>
    </row>
    <row r="85" spans="1:4" ht="15">
      <c r="A85" s="93" t="s">
        <v>13</v>
      </c>
      <c r="B85" s="156">
        <v>10450</v>
      </c>
      <c r="C85" s="156">
        <v>10326</v>
      </c>
      <c r="D85" s="153">
        <f t="shared" si="6"/>
        <v>20776</v>
      </c>
    </row>
    <row r="86" spans="1:4" ht="15">
      <c r="A86" s="93" t="s">
        <v>14</v>
      </c>
      <c r="B86" s="154">
        <v>9996</v>
      </c>
      <c r="C86" s="154">
        <v>10051</v>
      </c>
      <c r="D86" s="153">
        <f t="shared" si="6"/>
        <v>20047</v>
      </c>
    </row>
    <row r="87" spans="1:4" ht="15">
      <c r="A87" s="93" t="s">
        <v>15</v>
      </c>
      <c r="B87" s="154">
        <v>9548</v>
      </c>
      <c r="C87" s="154">
        <v>9594</v>
      </c>
      <c r="D87" s="153">
        <f t="shared" si="6"/>
        <v>19142</v>
      </c>
    </row>
    <row r="88" spans="1:4" ht="15">
      <c r="A88" s="93" t="s">
        <v>16</v>
      </c>
      <c r="B88" s="154">
        <v>9702</v>
      </c>
      <c r="C88" s="154">
        <v>9610</v>
      </c>
      <c r="D88" s="153">
        <f t="shared" si="6"/>
        <v>19312</v>
      </c>
    </row>
    <row r="89" spans="1:4" ht="15">
      <c r="A89" s="93" t="s">
        <v>17</v>
      </c>
      <c r="B89" s="154">
        <v>9848</v>
      </c>
      <c r="C89" s="154">
        <v>9591</v>
      </c>
      <c r="D89" s="153">
        <f t="shared" si="6"/>
        <v>19439</v>
      </c>
    </row>
    <row r="90" spans="1:4" ht="15">
      <c r="A90" s="94" t="s">
        <v>18</v>
      </c>
      <c r="B90" s="157">
        <v>10675</v>
      </c>
      <c r="C90" s="157">
        <v>9918</v>
      </c>
      <c r="D90" s="153">
        <f t="shared" si="6"/>
        <v>20593</v>
      </c>
    </row>
    <row r="91" spans="1:4" ht="15">
      <c r="A91" s="159" t="s">
        <v>86</v>
      </c>
      <c r="B91" s="160">
        <f>AVERAGE(B79:B90)</f>
        <v>11127.916666666666</v>
      </c>
      <c r="C91" s="160">
        <f>AVERAGE(C79:C90)</f>
        <v>10233</v>
      </c>
      <c r="D91" s="179">
        <f t="shared" si="6"/>
        <v>21360.916666666664</v>
      </c>
    </row>
    <row r="92" spans="1:4" ht="15.75">
      <c r="A92" s="164" t="s">
        <v>88</v>
      </c>
      <c r="B92" s="142">
        <f>B91/$D91*100</f>
        <v>52.09475248799404</v>
      </c>
      <c r="C92" s="142">
        <f>C91/$D91*100</f>
        <v>47.905247512005964</v>
      </c>
      <c r="D92" s="142">
        <f>D91/$D91*100</f>
        <v>100</v>
      </c>
    </row>
    <row r="94" spans="1:4" ht="15.75">
      <c r="A94" s="107" t="s">
        <v>96</v>
      </c>
      <c r="B94" s="35" t="s">
        <v>33</v>
      </c>
      <c r="C94" s="35" t="s">
        <v>32</v>
      </c>
      <c r="D94" s="35" t="s">
        <v>30</v>
      </c>
    </row>
    <row r="95" spans="1:4" ht="15">
      <c r="A95" s="226" t="s">
        <v>7</v>
      </c>
      <c r="B95" s="224">
        <v>12851</v>
      </c>
      <c r="C95" s="224">
        <v>11194</v>
      </c>
      <c r="D95" s="229">
        <f>SUM(B95:C95)</f>
        <v>24045</v>
      </c>
    </row>
    <row r="96" spans="1:4" ht="15">
      <c r="A96" s="226" t="s">
        <v>8</v>
      </c>
      <c r="B96" s="224">
        <v>12457</v>
      </c>
      <c r="C96" s="224">
        <v>11370</v>
      </c>
      <c r="D96" s="229">
        <f aca="true" t="shared" si="7" ref="D96:D107">SUM(B96:C96)</f>
        <v>23827</v>
      </c>
    </row>
    <row r="97" spans="1:4" ht="15">
      <c r="A97" s="226" t="s">
        <v>9</v>
      </c>
      <c r="B97" s="224">
        <v>11040</v>
      </c>
      <c r="C97" s="224">
        <v>10851</v>
      </c>
      <c r="D97" s="229">
        <f t="shared" si="7"/>
        <v>21891</v>
      </c>
    </row>
    <row r="98" spans="1:4" ht="15">
      <c r="A98" s="226" t="s">
        <v>10</v>
      </c>
      <c r="B98" s="224">
        <v>10315</v>
      </c>
      <c r="C98" s="224">
        <v>10437</v>
      </c>
      <c r="D98" s="229">
        <f t="shared" si="7"/>
        <v>20752</v>
      </c>
    </row>
    <row r="99" spans="1:4" ht="15">
      <c r="A99" s="226" t="s">
        <v>11</v>
      </c>
      <c r="B99" s="224">
        <v>9982</v>
      </c>
      <c r="C99" s="224">
        <v>10146</v>
      </c>
      <c r="D99" s="229">
        <f t="shared" si="7"/>
        <v>20128</v>
      </c>
    </row>
    <row r="100" spans="1:4" ht="15">
      <c r="A100" s="226" t="s">
        <v>12</v>
      </c>
      <c r="B100" s="224">
        <v>9732</v>
      </c>
      <c r="C100" s="224">
        <v>9850</v>
      </c>
      <c r="D100" s="229">
        <f t="shared" si="7"/>
        <v>19582</v>
      </c>
    </row>
    <row r="101" spans="1:4" ht="15">
      <c r="A101" s="226" t="s">
        <v>13</v>
      </c>
      <c r="B101" s="224">
        <v>9578</v>
      </c>
      <c r="C101" s="224">
        <v>10046</v>
      </c>
      <c r="D101" s="229">
        <f t="shared" si="7"/>
        <v>19624</v>
      </c>
    </row>
    <row r="102" spans="1:4" ht="15">
      <c r="A102" s="226" t="s">
        <v>14</v>
      </c>
      <c r="B102" s="224">
        <v>9515</v>
      </c>
      <c r="C102" s="224">
        <v>10057</v>
      </c>
      <c r="D102" s="229">
        <f t="shared" si="7"/>
        <v>19572</v>
      </c>
    </row>
    <row r="103" spans="1:4" ht="15">
      <c r="A103" s="226" t="s">
        <v>15</v>
      </c>
      <c r="B103" s="224">
        <v>9485</v>
      </c>
      <c r="C103" s="224">
        <v>9994</v>
      </c>
      <c r="D103" s="229">
        <f t="shared" si="7"/>
        <v>19479</v>
      </c>
    </row>
    <row r="104" spans="1:4" ht="15">
      <c r="A104" s="226" t="s">
        <v>16</v>
      </c>
      <c r="B104" s="224">
        <v>9486</v>
      </c>
      <c r="C104" s="224">
        <v>10033</v>
      </c>
      <c r="D104" s="229">
        <f t="shared" si="7"/>
        <v>19519</v>
      </c>
    </row>
    <row r="105" spans="1:4" ht="15">
      <c r="A105" s="226" t="s">
        <v>17</v>
      </c>
      <c r="B105" s="224">
        <v>9861</v>
      </c>
      <c r="C105" s="224">
        <v>9965</v>
      </c>
      <c r="D105" s="229">
        <f t="shared" si="7"/>
        <v>19826</v>
      </c>
    </row>
    <row r="106" spans="1:4" ht="15">
      <c r="A106" s="226" t="s">
        <v>18</v>
      </c>
      <c r="B106" s="224">
        <v>10675</v>
      </c>
      <c r="C106" s="224">
        <v>10095</v>
      </c>
      <c r="D106" s="229">
        <f t="shared" si="7"/>
        <v>20770</v>
      </c>
    </row>
    <row r="107" spans="1:4" ht="15">
      <c r="A107" s="226" t="s">
        <v>86</v>
      </c>
      <c r="B107" s="230">
        <f>AVERAGE(B95:B106)</f>
        <v>10414.75</v>
      </c>
      <c r="C107" s="230">
        <f>AVERAGE(C95:C106)</f>
        <v>10336.5</v>
      </c>
      <c r="D107" s="231">
        <f t="shared" si="7"/>
        <v>20751.25</v>
      </c>
    </row>
    <row r="108" spans="1:4" ht="15.75">
      <c r="A108" s="232" t="s">
        <v>88</v>
      </c>
      <c r="B108" s="233">
        <f>B107/$D107*100</f>
        <v>50.188542858863926</v>
      </c>
      <c r="C108" s="233">
        <f>C107/$D107*100</f>
        <v>49.81145714113608</v>
      </c>
      <c r="D108" s="233">
        <f>D107/$D107*100</f>
        <v>100</v>
      </c>
    </row>
    <row r="110" spans="1:4" ht="15.75">
      <c r="A110" s="107" t="s">
        <v>97</v>
      </c>
      <c r="B110" s="35" t="s">
        <v>33</v>
      </c>
      <c r="C110" s="35" t="s">
        <v>32</v>
      </c>
      <c r="D110" s="35" t="s">
        <v>30</v>
      </c>
    </row>
    <row r="111" spans="1:4" ht="15">
      <c r="A111" s="226" t="s">
        <v>7</v>
      </c>
      <c r="B111" s="224">
        <v>12920</v>
      </c>
      <c r="C111" s="224">
        <v>10772</v>
      </c>
      <c r="D111" s="229">
        <f>SUM(B111:C111)</f>
        <v>23692</v>
      </c>
    </row>
    <row r="112" spans="1:4" ht="15">
      <c r="A112" s="226" t="s">
        <v>8</v>
      </c>
      <c r="B112" s="224">
        <v>13648</v>
      </c>
      <c r="C112" s="224">
        <v>11110</v>
      </c>
      <c r="D112" s="229">
        <f aca="true" t="shared" si="8" ref="D112:D123">SUM(B112:C112)</f>
        <v>24758</v>
      </c>
    </row>
    <row r="113" spans="1:4" ht="15">
      <c r="A113" s="226" t="s">
        <v>9</v>
      </c>
      <c r="B113" s="224"/>
      <c r="C113" s="224"/>
      <c r="D113" s="229">
        <f t="shared" si="8"/>
        <v>0</v>
      </c>
    </row>
    <row r="114" spans="1:4" ht="15">
      <c r="A114" s="226" t="s">
        <v>10</v>
      </c>
      <c r="B114" s="224"/>
      <c r="C114" s="224"/>
      <c r="D114" s="229">
        <f t="shared" si="8"/>
        <v>0</v>
      </c>
    </row>
    <row r="115" spans="1:4" ht="15">
      <c r="A115" s="226" t="s">
        <v>11</v>
      </c>
      <c r="B115" s="224"/>
      <c r="C115" s="224"/>
      <c r="D115" s="229">
        <f t="shared" si="8"/>
        <v>0</v>
      </c>
    </row>
    <row r="116" spans="1:4" ht="15">
      <c r="A116" s="226" t="s">
        <v>12</v>
      </c>
      <c r="B116" s="224"/>
      <c r="C116" s="224"/>
      <c r="D116" s="229">
        <f t="shared" si="8"/>
        <v>0</v>
      </c>
    </row>
    <row r="117" spans="1:4" ht="15">
      <c r="A117" s="226" t="s">
        <v>13</v>
      </c>
      <c r="B117" s="224"/>
      <c r="C117" s="224"/>
      <c r="D117" s="229">
        <f t="shared" si="8"/>
        <v>0</v>
      </c>
    </row>
    <row r="118" spans="1:4" ht="15">
      <c r="A118" s="226" t="s">
        <v>14</v>
      </c>
      <c r="B118" s="224"/>
      <c r="C118" s="224"/>
      <c r="D118" s="229">
        <f t="shared" si="8"/>
        <v>0</v>
      </c>
    </row>
    <row r="119" spans="1:4" ht="15">
      <c r="A119" s="226" t="s">
        <v>15</v>
      </c>
      <c r="B119" s="224"/>
      <c r="C119" s="224"/>
      <c r="D119" s="229">
        <f t="shared" si="8"/>
        <v>0</v>
      </c>
    </row>
    <row r="120" spans="1:4" ht="15">
      <c r="A120" s="226" t="s">
        <v>16</v>
      </c>
      <c r="B120" s="224"/>
      <c r="C120" s="224"/>
      <c r="D120" s="229">
        <f t="shared" si="8"/>
        <v>0</v>
      </c>
    </row>
    <row r="121" spans="1:4" ht="15">
      <c r="A121" s="226" t="s">
        <v>17</v>
      </c>
      <c r="B121" s="224"/>
      <c r="C121" s="224"/>
      <c r="D121" s="229">
        <f t="shared" si="8"/>
        <v>0</v>
      </c>
    </row>
    <row r="122" spans="1:4" ht="15">
      <c r="A122" s="226" t="s">
        <v>18</v>
      </c>
      <c r="B122" s="224"/>
      <c r="C122" s="224"/>
      <c r="D122" s="229">
        <f t="shared" si="8"/>
        <v>0</v>
      </c>
    </row>
    <row r="123" spans="1:4" ht="15">
      <c r="A123" s="226" t="s">
        <v>86</v>
      </c>
      <c r="B123" s="230"/>
      <c r="C123" s="230"/>
      <c r="D123" s="231">
        <f t="shared" si="8"/>
        <v>0</v>
      </c>
    </row>
    <row r="124" spans="1:4" ht="15.75">
      <c r="A124" s="232" t="s">
        <v>88</v>
      </c>
      <c r="B124" s="233" t="e">
        <f>B123/$D123*100</f>
        <v>#DIV/0!</v>
      </c>
      <c r="C124" s="233" t="e">
        <f>C123/$D123*100</f>
        <v>#DIV/0!</v>
      </c>
      <c r="D124" s="233" t="e">
        <f>D123/$D123*100</f>
        <v>#DIV/0!</v>
      </c>
    </row>
  </sheetData>
  <mergeCells count="1">
    <mergeCell ref="A1:D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1"/>
  <dimension ref="A1:AS10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4.75390625" style="0" customWidth="1"/>
    <col min="2" max="2" width="15.625" style="0" customWidth="1"/>
    <col min="3" max="7" width="15.75390625" style="0" customWidth="1"/>
    <col min="8" max="8" width="15.75390625" style="2" customWidth="1"/>
  </cols>
  <sheetData>
    <row r="1" spans="1:45" ht="33" customHeight="1">
      <c r="A1" s="243" t="s">
        <v>102</v>
      </c>
      <c r="B1" s="243"/>
      <c r="C1" s="243"/>
      <c r="D1" s="243"/>
      <c r="E1" s="243"/>
      <c r="F1" s="243"/>
      <c r="G1" s="243"/>
      <c r="H1" s="243"/>
      <c r="I1" s="6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1"/>
    </row>
    <row r="2" spans="1:45" s="29" customFormat="1" ht="21" customHeight="1">
      <c r="A2" s="38" t="s">
        <v>31</v>
      </c>
      <c r="B2" s="68" t="s">
        <v>78</v>
      </c>
      <c r="C2" s="68" t="s">
        <v>79</v>
      </c>
      <c r="D2" s="68" t="s">
        <v>80</v>
      </c>
      <c r="E2" s="68" t="s">
        <v>81</v>
      </c>
      <c r="F2" s="68" t="s">
        <v>82</v>
      </c>
      <c r="G2" s="68" t="s">
        <v>83</v>
      </c>
      <c r="H2" s="69" t="s">
        <v>30</v>
      </c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2"/>
    </row>
    <row r="3" spans="1:45" s="62" customFormat="1" ht="15">
      <c r="A3" s="61" t="s">
        <v>22</v>
      </c>
      <c r="B3" s="73"/>
      <c r="C3" s="73"/>
      <c r="D3" s="73"/>
      <c r="E3" s="73"/>
      <c r="F3" s="73"/>
      <c r="G3" s="73"/>
      <c r="H3" s="73">
        <v>4388</v>
      </c>
      <c r="I3" s="97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5"/>
    </row>
    <row r="4" spans="1:45" s="5" customFormat="1" ht="15">
      <c r="A4" s="22" t="s">
        <v>23</v>
      </c>
      <c r="B4" s="47"/>
      <c r="C4" s="47"/>
      <c r="D4" s="47"/>
      <c r="E4" s="47"/>
      <c r="F4" s="47"/>
      <c r="G4" s="47"/>
      <c r="H4" s="47">
        <v>2920</v>
      </c>
      <c r="I4" s="98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7"/>
    </row>
    <row r="5" spans="1:45" s="62" customFormat="1" ht="15">
      <c r="A5" s="61" t="s">
        <v>25</v>
      </c>
      <c r="B5" s="74">
        <v>1610</v>
      </c>
      <c r="C5" s="74">
        <v>333</v>
      </c>
      <c r="D5" s="74">
        <v>308</v>
      </c>
      <c r="E5" s="74">
        <v>476</v>
      </c>
      <c r="F5" s="74">
        <v>544</v>
      </c>
      <c r="G5" s="74">
        <v>137</v>
      </c>
      <c r="H5" s="74">
        <f aca="true" t="shared" si="0" ref="H5:H11">SUM(B5:G5)</f>
        <v>3408</v>
      </c>
      <c r="I5" s="97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5"/>
    </row>
    <row r="6" spans="1:45" ht="15">
      <c r="A6" s="36" t="s">
        <v>24</v>
      </c>
      <c r="B6" s="47">
        <v>588</v>
      </c>
      <c r="C6" s="47">
        <v>568</v>
      </c>
      <c r="D6" s="47">
        <v>230</v>
      </c>
      <c r="E6" s="47">
        <v>798</v>
      </c>
      <c r="F6" s="47">
        <v>266</v>
      </c>
      <c r="G6" s="47">
        <v>211</v>
      </c>
      <c r="H6" s="47">
        <v>2661</v>
      </c>
      <c r="I6" s="99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6"/>
    </row>
    <row r="7" spans="1:45" s="49" customFormat="1" ht="15">
      <c r="A7" s="63" t="s">
        <v>26</v>
      </c>
      <c r="B7" s="74">
        <v>673</v>
      </c>
      <c r="C7" s="74">
        <v>693</v>
      </c>
      <c r="D7" s="74">
        <v>247</v>
      </c>
      <c r="E7" s="74">
        <v>886</v>
      </c>
      <c r="F7" s="74">
        <v>362</v>
      </c>
      <c r="G7" s="74">
        <v>290</v>
      </c>
      <c r="H7" s="74">
        <f>SUM(B7:G7)</f>
        <v>3151</v>
      </c>
      <c r="I7" s="100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3"/>
    </row>
    <row r="8" spans="1:45" ht="15">
      <c r="A8" s="23" t="s">
        <v>27</v>
      </c>
      <c r="B8" s="47">
        <v>775</v>
      </c>
      <c r="C8" s="47">
        <v>745</v>
      </c>
      <c r="D8" s="47">
        <v>277</v>
      </c>
      <c r="E8" s="47">
        <v>1158</v>
      </c>
      <c r="F8" s="47">
        <v>411</v>
      </c>
      <c r="G8" s="47">
        <v>309</v>
      </c>
      <c r="H8" s="47">
        <f t="shared" si="0"/>
        <v>3675</v>
      </c>
      <c r="I8" s="99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6"/>
    </row>
    <row r="9" spans="1:45" s="49" customFormat="1" ht="15">
      <c r="A9" s="63" t="s">
        <v>28</v>
      </c>
      <c r="B9" s="74">
        <v>772</v>
      </c>
      <c r="C9" s="74">
        <v>626</v>
      </c>
      <c r="D9" s="74">
        <v>222</v>
      </c>
      <c r="E9" s="74">
        <v>1353</v>
      </c>
      <c r="F9" s="74">
        <v>524</v>
      </c>
      <c r="G9" s="74">
        <v>384</v>
      </c>
      <c r="H9" s="74">
        <f t="shared" si="0"/>
        <v>3881</v>
      </c>
      <c r="I9" s="100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3"/>
    </row>
    <row r="10" spans="1:45" ht="15">
      <c r="A10" s="36" t="s">
        <v>29</v>
      </c>
      <c r="B10" s="47">
        <v>1143</v>
      </c>
      <c r="C10" s="47">
        <v>779</v>
      </c>
      <c r="D10" s="47">
        <v>274</v>
      </c>
      <c r="E10" s="47">
        <v>1587</v>
      </c>
      <c r="F10" s="47">
        <v>706</v>
      </c>
      <c r="G10" s="47">
        <v>553</v>
      </c>
      <c r="H10" s="47">
        <f t="shared" si="0"/>
        <v>5042</v>
      </c>
      <c r="I10" s="99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6"/>
    </row>
    <row r="11" spans="1:45" ht="15">
      <c r="A11" s="94" t="s">
        <v>77</v>
      </c>
      <c r="B11" s="95">
        <v>1449</v>
      </c>
      <c r="C11" s="95">
        <v>907</v>
      </c>
      <c r="D11" s="95">
        <v>292</v>
      </c>
      <c r="E11" s="95">
        <v>1720</v>
      </c>
      <c r="F11" s="95">
        <v>843</v>
      </c>
      <c r="G11" s="95">
        <v>525</v>
      </c>
      <c r="H11" s="95">
        <f t="shared" si="0"/>
        <v>5736</v>
      </c>
      <c r="I11" s="99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6"/>
    </row>
    <row r="12" spans="1:8" ht="15">
      <c r="A12" s="101"/>
      <c r="B12" s="110"/>
      <c r="C12" s="110"/>
      <c r="D12" s="110"/>
      <c r="E12" s="110"/>
      <c r="F12" s="112"/>
      <c r="G12" s="110"/>
      <c r="H12" s="104"/>
    </row>
    <row r="13" spans="1:45" ht="21" customHeight="1">
      <c r="A13" s="48" t="s">
        <v>6</v>
      </c>
      <c r="B13" s="48" t="s">
        <v>78</v>
      </c>
      <c r="C13" s="48" t="s">
        <v>79</v>
      </c>
      <c r="D13" s="48" t="s">
        <v>80</v>
      </c>
      <c r="E13" s="48" t="s">
        <v>81</v>
      </c>
      <c r="F13" s="48" t="s">
        <v>82</v>
      </c>
      <c r="G13" s="48" t="s">
        <v>83</v>
      </c>
      <c r="H13" s="38" t="s">
        <v>30</v>
      </c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6"/>
    </row>
    <row r="14" spans="1:45" ht="15">
      <c r="A14" s="18" t="s">
        <v>7</v>
      </c>
      <c r="B14" s="113">
        <v>824</v>
      </c>
      <c r="C14" s="113">
        <v>621</v>
      </c>
      <c r="D14" s="113">
        <v>234</v>
      </c>
      <c r="E14" s="113">
        <v>1395</v>
      </c>
      <c r="F14" s="113">
        <v>547</v>
      </c>
      <c r="G14" s="113">
        <v>407</v>
      </c>
      <c r="H14" s="90">
        <f aca="true" t="shared" si="1" ref="H14:H25">SUM(B14:G14)</f>
        <v>4028</v>
      </c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</row>
    <row r="15" spans="1:45" ht="15">
      <c r="A15" s="15" t="s">
        <v>8</v>
      </c>
      <c r="B15" s="20">
        <v>847</v>
      </c>
      <c r="C15" s="20">
        <v>648</v>
      </c>
      <c r="D15" s="20">
        <v>241</v>
      </c>
      <c r="E15" s="20">
        <v>1432</v>
      </c>
      <c r="F15" s="20">
        <v>563</v>
      </c>
      <c r="G15" s="20">
        <v>413</v>
      </c>
      <c r="H15" s="91">
        <f t="shared" si="1"/>
        <v>4144</v>
      </c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6"/>
    </row>
    <row r="16" spans="1:45" ht="15">
      <c r="A16" s="15" t="s">
        <v>9</v>
      </c>
      <c r="B16" s="20">
        <v>871</v>
      </c>
      <c r="C16" s="20">
        <v>665</v>
      </c>
      <c r="D16" s="20">
        <v>240</v>
      </c>
      <c r="E16" s="20">
        <v>1397</v>
      </c>
      <c r="F16" s="20">
        <v>551</v>
      </c>
      <c r="G16" s="20">
        <v>411</v>
      </c>
      <c r="H16" s="91">
        <f t="shared" si="1"/>
        <v>4135</v>
      </c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6"/>
    </row>
    <row r="17" spans="1:45" ht="15">
      <c r="A17" s="15" t="s">
        <v>10</v>
      </c>
      <c r="B17" s="20">
        <v>865</v>
      </c>
      <c r="C17" s="20">
        <v>663</v>
      </c>
      <c r="D17" s="20">
        <v>240</v>
      </c>
      <c r="E17" s="20">
        <v>1408</v>
      </c>
      <c r="F17" s="20">
        <v>559</v>
      </c>
      <c r="G17" s="20">
        <v>414</v>
      </c>
      <c r="H17" s="91">
        <f t="shared" si="1"/>
        <v>4149</v>
      </c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6"/>
    </row>
    <row r="18" spans="1:45" ht="15">
      <c r="A18" s="15" t="s">
        <v>11</v>
      </c>
      <c r="B18" s="20">
        <v>869</v>
      </c>
      <c r="C18" s="20">
        <v>641</v>
      </c>
      <c r="D18" s="20">
        <v>247</v>
      </c>
      <c r="E18" s="20">
        <v>1418</v>
      </c>
      <c r="F18" s="20">
        <v>553</v>
      </c>
      <c r="G18" s="20">
        <v>415</v>
      </c>
      <c r="H18" s="91">
        <f t="shared" si="1"/>
        <v>4143</v>
      </c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6"/>
    </row>
    <row r="19" spans="1:45" ht="15">
      <c r="A19" s="15" t="s">
        <v>12</v>
      </c>
      <c r="B19" s="20">
        <v>890</v>
      </c>
      <c r="C19" s="20">
        <v>646</v>
      </c>
      <c r="D19" s="20">
        <v>256</v>
      </c>
      <c r="E19" s="20">
        <v>1361</v>
      </c>
      <c r="F19" s="20">
        <v>550</v>
      </c>
      <c r="G19" s="20">
        <v>424</v>
      </c>
      <c r="H19" s="91">
        <f t="shared" si="1"/>
        <v>4127</v>
      </c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8" ht="15">
      <c r="A20" s="15" t="s">
        <v>13</v>
      </c>
      <c r="B20" s="20">
        <v>918</v>
      </c>
      <c r="C20" s="20">
        <v>673</v>
      </c>
      <c r="D20" s="20">
        <v>256</v>
      </c>
      <c r="E20" s="20">
        <v>1429</v>
      </c>
      <c r="F20" s="20">
        <v>585</v>
      </c>
      <c r="G20" s="20">
        <v>433</v>
      </c>
      <c r="H20" s="91">
        <f t="shared" si="1"/>
        <v>4294</v>
      </c>
    </row>
    <row r="21" spans="1:8" ht="15">
      <c r="A21" s="15" t="s">
        <v>14</v>
      </c>
      <c r="B21" s="20">
        <v>970</v>
      </c>
      <c r="C21" s="20">
        <v>688</v>
      </c>
      <c r="D21" s="20">
        <v>256</v>
      </c>
      <c r="E21" s="20">
        <v>1443</v>
      </c>
      <c r="F21" s="20">
        <v>609</v>
      </c>
      <c r="G21" s="20">
        <v>467</v>
      </c>
      <c r="H21" s="91">
        <f t="shared" si="1"/>
        <v>4433</v>
      </c>
    </row>
    <row r="22" spans="1:8" ht="15">
      <c r="A22" s="15" t="s">
        <v>15</v>
      </c>
      <c r="B22" s="20">
        <v>994</v>
      </c>
      <c r="C22" s="20">
        <v>714</v>
      </c>
      <c r="D22" s="20">
        <v>263</v>
      </c>
      <c r="E22" s="20">
        <v>1469</v>
      </c>
      <c r="F22" s="20">
        <v>646</v>
      </c>
      <c r="G22" s="20">
        <v>485</v>
      </c>
      <c r="H22" s="91">
        <f t="shared" si="1"/>
        <v>4571</v>
      </c>
    </row>
    <row r="23" spans="1:8" ht="15">
      <c r="A23" s="15" t="s">
        <v>16</v>
      </c>
      <c r="B23" s="20">
        <v>1037</v>
      </c>
      <c r="C23" s="20">
        <v>744</v>
      </c>
      <c r="D23" s="20">
        <v>249</v>
      </c>
      <c r="E23" s="20">
        <v>1514</v>
      </c>
      <c r="F23" s="20">
        <v>657</v>
      </c>
      <c r="G23" s="20">
        <v>512</v>
      </c>
      <c r="H23" s="91">
        <f t="shared" si="1"/>
        <v>4713</v>
      </c>
    </row>
    <row r="24" spans="1:8" ht="15">
      <c r="A24" s="15" t="s">
        <v>17</v>
      </c>
      <c r="B24" s="20">
        <v>1055</v>
      </c>
      <c r="C24" s="20">
        <v>753</v>
      </c>
      <c r="D24" s="20">
        <v>273</v>
      </c>
      <c r="E24" s="20">
        <v>1539</v>
      </c>
      <c r="F24" s="20">
        <v>676</v>
      </c>
      <c r="G24" s="20">
        <v>518</v>
      </c>
      <c r="H24" s="91">
        <f t="shared" si="1"/>
        <v>4814</v>
      </c>
    </row>
    <row r="25" spans="1:8" ht="15">
      <c r="A25" s="17" t="s">
        <v>18</v>
      </c>
      <c r="B25" s="21">
        <v>1143</v>
      </c>
      <c r="C25" s="21">
        <v>779</v>
      </c>
      <c r="D25" s="21">
        <v>274</v>
      </c>
      <c r="E25" s="21">
        <v>1587</v>
      </c>
      <c r="F25" s="21">
        <v>706</v>
      </c>
      <c r="G25" s="21">
        <v>553</v>
      </c>
      <c r="H25" s="92">
        <f t="shared" si="1"/>
        <v>5042</v>
      </c>
    </row>
    <row r="26" spans="1:8" ht="15">
      <c r="A26" s="143" t="s">
        <v>86</v>
      </c>
      <c r="B26" s="145">
        <f aca="true" t="shared" si="2" ref="B26:H26">AVERAGE(B14:B25)</f>
        <v>940.25</v>
      </c>
      <c r="C26" s="145">
        <f t="shared" si="2"/>
        <v>686.25</v>
      </c>
      <c r="D26" s="145">
        <f t="shared" si="2"/>
        <v>252.41666666666666</v>
      </c>
      <c r="E26" s="145">
        <f t="shared" si="2"/>
        <v>1449.3333333333333</v>
      </c>
      <c r="F26" s="145">
        <f t="shared" si="2"/>
        <v>600.1666666666666</v>
      </c>
      <c r="G26" s="145">
        <f t="shared" si="2"/>
        <v>454.3333333333333</v>
      </c>
      <c r="H26" s="104">
        <f t="shared" si="2"/>
        <v>4382.75</v>
      </c>
    </row>
    <row r="27" spans="1:8" ht="15">
      <c r="A27" s="101"/>
      <c r="B27" s="110"/>
      <c r="C27" s="110"/>
      <c r="D27" s="110"/>
      <c r="E27" s="110"/>
      <c r="F27" s="112"/>
      <c r="G27" s="110"/>
      <c r="H27" s="104"/>
    </row>
    <row r="28" spans="1:8" ht="21" customHeight="1">
      <c r="A28" s="48" t="s">
        <v>19</v>
      </c>
      <c r="B28" s="48" t="s">
        <v>78</v>
      </c>
      <c r="C28" s="48" t="s">
        <v>79</v>
      </c>
      <c r="D28" s="48" t="s">
        <v>80</v>
      </c>
      <c r="E28" s="48" t="s">
        <v>81</v>
      </c>
      <c r="F28" s="48" t="s">
        <v>82</v>
      </c>
      <c r="G28" s="48" t="s">
        <v>83</v>
      </c>
      <c r="H28" s="38" t="s">
        <v>30</v>
      </c>
    </row>
    <row r="29" spans="1:8" ht="15">
      <c r="A29" s="18" t="s">
        <v>7</v>
      </c>
      <c r="B29" s="113">
        <v>1203</v>
      </c>
      <c r="C29" s="113">
        <v>832</v>
      </c>
      <c r="D29" s="113">
        <v>299</v>
      </c>
      <c r="E29" s="113">
        <v>1624</v>
      </c>
      <c r="F29" s="113">
        <v>747</v>
      </c>
      <c r="G29" s="113">
        <v>579</v>
      </c>
      <c r="H29" s="90">
        <f aca="true" t="shared" si="3" ref="H29:H34">SUM(B29:G29)</f>
        <v>5284</v>
      </c>
    </row>
    <row r="30" spans="1:8" ht="15">
      <c r="A30" s="15" t="s">
        <v>8</v>
      </c>
      <c r="B30" s="20">
        <v>1250</v>
      </c>
      <c r="C30" s="20">
        <v>868</v>
      </c>
      <c r="D30" s="20">
        <v>314</v>
      </c>
      <c r="E30" s="20">
        <v>1649</v>
      </c>
      <c r="F30" s="20">
        <v>804</v>
      </c>
      <c r="G30" s="20">
        <v>596</v>
      </c>
      <c r="H30" s="91">
        <f t="shared" si="3"/>
        <v>5481</v>
      </c>
    </row>
    <row r="31" spans="1:8" ht="15">
      <c r="A31" s="15" t="s">
        <v>9</v>
      </c>
      <c r="B31" s="20">
        <v>1240</v>
      </c>
      <c r="C31" s="20">
        <v>847</v>
      </c>
      <c r="D31" s="20">
        <v>319</v>
      </c>
      <c r="E31" s="20">
        <v>1651</v>
      </c>
      <c r="F31" s="20">
        <v>811</v>
      </c>
      <c r="G31" s="20">
        <v>599</v>
      </c>
      <c r="H31" s="91">
        <f t="shared" si="3"/>
        <v>5467</v>
      </c>
    </row>
    <row r="32" spans="1:8" ht="15">
      <c r="A32" s="15" t="s">
        <v>10</v>
      </c>
      <c r="B32" s="24">
        <v>1266</v>
      </c>
      <c r="C32" s="24">
        <v>849</v>
      </c>
      <c r="D32" s="24">
        <v>310</v>
      </c>
      <c r="E32" s="24">
        <v>1625</v>
      </c>
      <c r="F32" s="24">
        <v>773</v>
      </c>
      <c r="G32" s="24">
        <v>594</v>
      </c>
      <c r="H32" s="91">
        <f t="shared" si="3"/>
        <v>5417</v>
      </c>
    </row>
    <row r="33" spans="1:8" ht="15">
      <c r="A33" s="15" t="s">
        <v>11</v>
      </c>
      <c r="B33" s="24">
        <v>1229</v>
      </c>
      <c r="C33" s="24">
        <v>831</v>
      </c>
      <c r="D33" s="24">
        <v>282</v>
      </c>
      <c r="E33" s="24">
        <v>1624</v>
      </c>
      <c r="F33" s="24">
        <v>764</v>
      </c>
      <c r="G33" s="24">
        <v>547</v>
      </c>
      <c r="H33" s="91">
        <f t="shared" si="3"/>
        <v>5277</v>
      </c>
    </row>
    <row r="34" spans="1:8" ht="15">
      <c r="A34" s="15" t="s">
        <v>12</v>
      </c>
      <c r="B34" s="24">
        <v>1237</v>
      </c>
      <c r="C34" s="24">
        <v>795</v>
      </c>
      <c r="D34" s="24">
        <v>261</v>
      </c>
      <c r="E34" s="24">
        <v>1628</v>
      </c>
      <c r="F34" s="24">
        <v>763</v>
      </c>
      <c r="G34" s="24">
        <v>534</v>
      </c>
      <c r="H34" s="91">
        <f t="shared" si="3"/>
        <v>5218</v>
      </c>
    </row>
    <row r="35" spans="1:8" ht="15">
      <c r="A35" s="15" t="s">
        <v>13</v>
      </c>
      <c r="B35" s="24">
        <v>1278</v>
      </c>
      <c r="C35" s="24">
        <v>803</v>
      </c>
      <c r="D35" s="24">
        <v>254</v>
      </c>
      <c r="E35" s="24">
        <v>1609</v>
      </c>
      <c r="F35" s="24">
        <v>794</v>
      </c>
      <c r="G35" s="24">
        <v>537</v>
      </c>
      <c r="H35" s="91">
        <f aca="true" t="shared" si="4" ref="H35:H40">SUM(B35:G35)</f>
        <v>5275</v>
      </c>
    </row>
    <row r="36" spans="1:8" ht="15">
      <c r="A36" s="15" t="s">
        <v>14</v>
      </c>
      <c r="B36" s="24">
        <v>1332</v>
      </c>
      <c r="C36" s="24">
        <v>808</v>
      </c>
      <c r="D36" s="24">
        <v>264</v>
      </c>
      <c r="E36" s="24">
        <v>1630</v>
      </c>
      <c r="F36" s="24">
        <v>796</v>
      </c>
      <c r="G36" s="24">
        <v>532</v>
      </c>
      <c r="H36" s="91">
        <f t="shared" si="4"/>
        <v>5362</v>
      </c>
    </row>
    <row r="37" spans="1:8" ht="15">
      <c r="A37" s="15" t="s">
        <v>15</v>
      </c>
      <c r="B37" s="20">
        <v>1376</v>
      </c>
      <c r="C37" s="20">
        <v>823</v>
      </c>
      <c r="D37" s="20">
        <v>272</v>
      </c>
      <c r="E37" s="20">
        <v>1661</v>
      </c>
      <c r="F37" s="20">
        <v>824</v>
      </c>
      <c r="G37" s="20">
        <v>514</v>
      </c>
      <c r="H37" s="91">
        <f t="shared" si="4"/>
        <v>5470</v>
      </c>
    </row>
    <row r="38" spans="1:8" ht="15">
      <c r="A38" s="15" t="s">
        <v>16</v>
      </c>
      <c r="B38" s="20">
        <v>1338</v>
      </c>
      <c r="C38" s="20">
        <v>819</v>
      </c>
      <c r="D38" s="20">
        <v>274</v>
      </c>
      <c r="E38" s="20">
        <v>1678</v>
      </c>
      <c r="F38" s="20">
        <v>831</v>
      </c>
      <c r="G38" s="20">
        <v>520</v>
      </c>
      <c r="H38" s="91">
        <f t="shared" si="4"/>
        <v>5460</v>
      </c>
    </row>
    <row r="39" spans="1:8" ht="15">
      <c r="A39" s="15" t="s">
        <v>17</v>
      </c>
      <c r="B39" s="20">
        <v>1407</v>
      </c>
      <c r="C39" s="20">
        <v>859</v>
      </c>
      <c r="D39" s="20">
        <v>286</v>
      </c>
      <c r="E39" s="20">
        <v>1688</v>
      </c>
      <c r="F39" s="20">
        <v>817</v>
      </c>
      <c r="G39" s="20">
        <v>527</v>
      </c>
      <c r="H39" s="91">
        <f t="shared" si="4"/>
        <v>5584</v>
      </c>
    </row>
    <row r="40" spans="1:8" ht="15">
      <c r="A40" s="17" t="s">
        <v>18</v>
      </c>
      <c r="B40" s="21">
        <v>1449</v>
      </c>
      <c r="C40" s="21">
        <v>907</v>
      </c>
      <c r="D40" s="21">
        <v>292</v>
      </c>
      <c r="E40" s="21">
        <v>1720</v>
      </c>
      <c r="F40" s="21">
        <v>843</v>
      </c>
      <c r="G40" s="21">
        <v>525</v>
      </c>
      <c r="H40" s="92">
        <f t="shared" si="4"/>
        <v>5736</v>
      </c>
    </row>
    <row r="41" spans="1:8" ht="15">
      <c r="A41" s="143" t="s">
        <v>86</v>
      </c>
      <c r="B41" s="146">
        <f aca="true" t="shared" si="5" ref="B41:H41">AVERAGE(B29:B40)</f>
        <v>1300.4166666666667</v>
      </c>
      <c r="C41" s="146">
        <f t="shared" si="5"/>
        <v>836.75</v>
      </c>
      <c r="D41" s="146">
        <f t="shared" si="5"/>
        <v>285.5833333333333</v>
      </c>
      <c r="E41" s="146">
        <f t="shared" si="5"/>
        <v>1648.9166666666667</v>
      </c>
      <c r="F41" s="146">
        <f t="shared" si="5"/>
        <v>797.25</v>
      </c>
      <c r="G41" s="146">
        <f t="shared" si="5"/>
        <v>550.3333333333334</v>
      </c>
      <c r="H41" s="146">
        <f t="shared" si="5"/>
        <v>5419.25</v>
      </c>
    </row>
    <row r="43" spans="1:8" ht="21" customHeight="1">
      <c r="A43" s="48" t="s">
        <v>84</v>
      </c>
      <c r="B43" s="48" t="s">
        <v>78</v>
      </c>
      <c r="C43" s="48" t="s">
        <v>79</v>
      </c>
      <c r="D43" s="48" t="s">
        <v>80</v>
      </c>
      <c r="E43" s="48" t="s">
        <v>81</v>
      </c>
      <c r="F43" s="48" t="s">
        <v>82</v>
      </c>
      <c r="G43" s="48" t="s">
        <v>83</v>
      </c>
      <c r="H43" s="38" t="s">
        <v>30</v>
      </c>
    </row>
    <row r="44" spans="1:8" ht="15">
      <c r="A44" s="18" t="s">
        <v>7</v>
      </c>
      <c r="B44" s="113">
        <v>1444</v>
      </c>
      <c r="C44" s="113">
        <v>910</v>
      </c>
      <c r="D44" s="113">
        <v>321</v>
      </c>
      <c r="E44" s="113">
        <v>1711</v>
      </c>
      <c r="F44" s="113">
        <v>803</v>
      </c>
      <c r="G44" s="113">
        <v>514</v>
      </c>
      <c r="H44" s="90">
        <f aca="true" t="shared" si="6" ref="H44:H55">SUM(B44:G44)</f>
        <v>5703</v>
      </c>
    </row>
    <row r="45" spans="1:8" ht="15">
      <c r="A45" s="15" t="s">
        <v>8</v>
      </c>
      <c r="B45" s="20">
        <v>1554</v>
      </c>
      <c r="C45" s="20">
        <v>990</v>
      </c>
      <c r="D45" s="20">
        <v>346</v>
      </c>
      <c r="E45" s="20">
        <v>1747</v>
      </c>
      <c r="F45" s="20">
        <v>826</v>
      </c>
      <c r="G45" s="20">
        <v>530</v>
      </c>
      <c r="H45" s="91">
        <f t="shared" si="6"/>
        <v>5993</v>
      </c>
    </row>
    <row r="46" spans="1:8" ht="15">
      <c r="A46" s="15" t="s">
        <v>9</v>
      </c>
      <c r="B46" s="20">
        <v>1595</v>
      </c>
      <c r="C46" s="20">
        <v>1038</v>
      </c>
      <c r="D46" s="20">
        <v>367</v>
      </c>
      <c r="E46" s="20">
        <v>1760</v>
      </c>
      <c r="F46" s="20">
        <v>815</v>
      </c>
      <c r="G46" s="20">
        <v>515</v>
      </c>
      <c r="H46" s="91">
        <f t="shared" si="6"/>
        <v>6090</v>
      </c>
    </row>
    <row r="47" spans="1:8" ht="15">
      <c r="A47" s="15" t="s">
        <v>10</v>
      </c>
      <c r="B47" s="24">
        <v>1517</v>
      </c>
      <c r="C47" s="24">
        <v>985</v>
      </c>
      <c r="D47" s="24">
        <v>349</v>
      </c>
      <c r="E47" s="24">
        <v>1470</v>
      </c>
      <c r="F47" s="24">
        <v>759</v>
      </c>
      <c r="G47" s="24">
        <v>356</v>
      </c>
      <c r="H47" s="91">
        <f t="shared" si="6"/>
        <v>5436</v>
      </c>
    </row>
    <row r="48" spans="1:8" ht="15">
      <c r="A48" s="15" t="s">
        <v>11</v>
      </c>
      <c r="B48" s="24">
        <v>1585</v>
      </c>
      <c r="C48" s="24">
        <v>857</v>
      </c>
      <c r="D48" s="24">
        <v>334</v>
      </c>
      <c r="E48" s="24">
        <v>1664</v>
      </c>
      <c r="F48" s="24">
        <v>714</v>
      </c>
      <c r="G48" s="24">
        <v>308</v>
      </c>
      <c r="H48" s="91">
        <f t="shared" si="6"/>
        <v>5462</v>
      </c>
    </row>
    <row r="49" spans="1:8" ht="15">
      <c r="A49" s="15" t="s">
        <v>12</v>
      </c>
      <c r="B49" s="24">
        <v>1418</v>
      </c>
      <c r="C49" s="24">
        <v>848</v>
      </c>
      <c r="D49" s="24">
        <v>307</v>
      </c>
      <c r="E49" s="24">
        <v>1241</v>
      </c>
      <c r="F49" s="24">
        <v>565</v>
      </c>
      <c r="G49" s="24">
        <v>265</v>
      </c>
      <c r="H49" s="91">
        <f t="shared" si="6"/>
        <v>4644</v>
      </c>
    </row>
    <row r="50" spans="1:8" ht="15">
      <c r="A50" s="15" t="s">
        <v>13</v>
      </c>
      <c r="B50" s="24">
        <v>1407</v>
      </c>
      <c r="C50" s="24">
        <v>849</v>
      </c>
      <c r="D50" s="24">
        <v>338</v>
      </c>
      <c r="E50" s="24">
        <v>1074</v>
      </c>
      <c r="F50" s="24">
        <v>549</v>
      </c>
      <c r="G50" s="24">
        <v>255</v>
      </c>
      <c r="H50" s="91">
        <f t="shared" si="6"/>
        <v>4472</v>
      </c>
    </row>
    <row r="51" spans="1:8" ht="15">
      <c r="A51" s="15" t="s">
        <v>14</v>
      </c>
      <c r="B51" s="24">
        <v>1333</v>
      </c>
      <c r="C51" s="24">
        <v>865</v>
      </c>
      <c r="D51" s="24">
        <v>326</v>
      </c>
      <c r="E51" s="24">
        <v>906</v>
      </c>
      <c r="F51" s="24">
        <v>555</v>
      </c>
      <c r="G51" s="24">
        <v>233</v>
      </c>
      <c r="H51" s="91">
        <f t="shared" si="6"/>
        <v>4218</v>
      </c>
    </row>
    <row r="52" spans="1:8" ht="15">
      <c r="A52" s="15" t="s">
        <v>15</v>
      </c>
      <c r="B52" s="20">
        <v>1375</v>
      </c>
      <c r="C52" s="20">
        <v>886</v>
      </c>
      <c r="D52" s="20">
        <v>360</v>
      </c>
      <c r="E52" s="20">
        <v>853</v>
      </c>
      <c r="F52" s="20">
        <v>552</v>
      </c>
      <c r="G52" s="20">
        <v>253</v>
      </c>
      <c r="H52" s="91">
        <f t="shared" si="6"/>
        <v>4279</v>
      </c>
    </row>
    <row r="53" spans="1:8" ht="15">
      <c r="A53" s="15" t="s">
        <v>16</v>
      </c>
      <c r="B53" s="20">
        <v>1475</v>
      </c>
      <c r="C53" s="20">
        <v>908</v>
      </c>
      <c r="D53" s="20">
        <v>362</v>
      </c>
      <c r="E53" s="20">
        <v>878</v>
      </c>
      <c r="F53" s="20">
        <v>584</v>
      </c>
      <c r="G53" s="20">
        <v>256</v>
      </c>
      <c r="H53" s="91">
        <f t="shared" si="6"/>
        <v>4463</v>
      </c>
    </row>
    <row r="54" spans="1:8" ht="15">
      <c r="A54" s="15" t="s">
        <v>17</v>
      </c>
      <c r="B54" s="20">
        <v>1544</v>
      </c>
      <c r="C54" s="20">
        <v>928</v>
      </c>
      <c r="D54" s="20">
        <v>411</v>
      </c>
      <c r="E54" s="20">
        <v>875</v>
      </c>
      <c r="F54" s="20">
        <v>611</v>
      </c>
      <c r="G54" s="20">
        <v>272</v>
      </c>
      <c r="H54" s="91">
        <f t="shared" si="6"/>
        <v>4641</v>
      </c>
    </row>
    <row r="55" spans="1:8" ht="15">
      <c r="A55" s="17" t="s">
        <v>18</v>
      </c>
      <c r="B55" s="21">
        <v>1653</v>
      </c>
      <c r="C55" s="21">
        <v>965</v>
      </c>
      <c r="D55" s="21">
        <v>444</v>
      </c>
      <c r="E55" s="21">
        <v>924</v>
      </c>
      <c r="F55" s="21">
        <v>648</v>
      </c>
      <c r="G55" s="21">
        <v>299</v>
      </c>
      <c r="H55" s="92">
        <f t="shared" si="6"/>
        <v>4933</v>
      </c>
    </row>
    <row r="56" spans="1:8" ht="15">
      <c r="A56" s="143" t="s">
        <v>86</v>
      </c>
      <c r="B56" s="145">
        <f>AVERAGE(B44:B55)</f>
        <v>1491.6666666666667</v>
      </c>
      <c r="C56" s="145">
        <f aca="true" t="shared" si="7" ref="C56:H56">AVERAGE(C44:C55)</f>
        <v>919.0833333333334</v>
      </c>
      <c r="D56" s="145">
        <f t="shared" si="7"/>
        <v>355.4166666666667</v>
      </c>
      <c r="E56" s="145">
        <f t="shared" si="7"/>
        <v>1258.5833333333333</v>
      </c>
      <c r="F56" s="145">
        <f t="shared" si="7"/>
        <v>665.0833333333334</v>
      </c>
      <c r="G56" s="145">
        <f t="shared" si="7"/>
        <v>338</v>
      </c>
      <c r="H56" s="145">
        <f t="shared" si="7"/>
        <v>5027.833333333333</v>
      </c>
    </row>
    <row r="57" spans="1:8" ht="15">
      <c r="A57" s="143"/>
      <c r="B57" s="145"/>
      <c r="C57" s="145"/>
      <c r="D57" s="145"/>
      <c r="E57" s="145"/>
      <c r="F57" s="145"/>
      <c r="G57" s="145"/>
      <c r="H57" s="104"/>
    </row>
    <row r="58" spans="1:8" ht="15">
      <c r="A58" s="48" t="s">
        <v>89</v>
      </c>
      <c r="B58" s="48" t="s">
        <v>78</v>
      </c>
      <c r="C58" s="48" t="s">
        <v>79</v>
      </c>
      <c r="D58" s="48" t="s">
        <v>80</v>
      </c>
      <c r="E58" s="48" t="s">
        <v>81</v>
      </c>
      <c r="F58" s="48" t="s">
        <v>82</v>
      </c>
      <c r="G58" s="48" t="s">
        <v>83</v>
      </c>
      <c r="H58" s="38" t="s">
        <v>30</v>
      </c>
    </row>
    <row r="59" spans="1:8" ht="15">
      <c r="A59" s="18" t="s">
        <v>7</v>
      </c>
      <c r="B59" s="113">
        <v>1997</v>
      </c>
      <c r="C59" s="113">
        <v>1438</v>
      </c>
      <c r="D59" s="113">
        <v>639</v>
      </c>
      <c r="E59" s="113">
        <v>1075</v>
      </c>
      <c r="F59" s="113">
        <v>975</v>
      </c>
      <c r="G59" s="113">
        <v>498</v>
      </c>
      <c r="H59" s="90">
        <f aca="true" t="shared" si="8" ref="H59:H64">SUM(B59:G59)</f>
        <v>6622</v>
      </c>
    </row>
    <row r="60" spans="1:8" ht="15">
      <c r="A60" s="15" t="s">
        <v>8</v>
      </c>
      <c r="B60" s="20">
        <v>2066</v>
      </c>
      <c r="C60" s="20">
        <v>1494</v>
      </c>
      <c r="D60" s="20">
        <v>655</v>
      </c>
      <c r="E60" s="20">
        <v>1134</v>
      </c>
      <c r="F60" s="20">
        <v>1003</v>
      </c>
      <c r="G60" s="20">
        <v>517</v>
      </c>
      <c r="H60" s="91">
        <f t="shared" si="8"/>
        <v>6869</v>
      </c>
    </row>
    <row r="61" spans="1:8" ht="15">
      <c r="A61" s="15" t="s">
        <v>9</v>
      </c>
      <c r="B61" s="20">
        <v>2039</v>
      </c>
      <c r="C61" s="20">
        <v>1469</v>
      </c>
      <c r="D61" s="20">
        <v>642</v>
      </c>
      <c r="E61" s="20">
        <v>1071</v>
      </c>
      <c r="F61" s="20">
        <v>953</v>
      </c>
      <c r="G61" s="20">
        <v>451</v>
      </c>
      <c r="H61" s="91">
        <f t="shared" si="8"/>
        <v>6625</v>
      </c>
    </row>
    <row r="62" spans="1:8" ht="15">
      <c r="A62" s="15" t="s">
        <v>10</v>
      </c>
      <c r="B62" s="24">
        <v>1960</v>
      </c>
      <c r="C62" s="24">
        <v>1330</v>
      </c>
      <c r="D62" s="24">
        <v>581</v>
      </c>
      <c r="E62" s="24">
        <v>974</v>
      </c>
      <c r="F62" s="24">
        <v>910</v>
      </c>
      <c r="G62" s="24">
        <v>453</v>
      </c>
      <c r="H62" s="91">
        <f t="shared" si="8"/>
        <v>6208</v>
      </c>
    </row>
    <row r="63" spans="1:8" ht="15">
      <c r="A63" s="15" t="s">
        <v>11</v>
      </c>
      <c r="B63" s="24">
        <v>1890</v>
      </c>
      <c r="C63" s="24">
        <v>1217</v>
      </c>
      <c r="D63" s="24">
        <v>549</v>
      </c>
      <c r="E63" s="24">
        <v>887</v>
      </c>
      <c r="F63" s="24">
        <v>837</v>
      </c>
      <c r="G63" s="24">
        <v>385</v>
      </c>
      <c r="H63" s="91">
        <f t="shared" si="8"/>
        <v>5765</v>
      </c>
    </row>
    <row r="64" spans="1:8" ht="15">
      <c r="A64" s="15" t="s">
        <v>12</v>
      </c>
      <c r="B64" s="24">
        <v>1855</v>
      </c>
      <c r="C64" s="24">
        <v>1152</v>
      </c>
      <c r="D64" s="24">
        <v>526</v>
      </c>
      <c r="E64" s="24">
        <v>810</v>
      </c>
      <c r="F64" s="24">
        <v>812</v>
      </c>
      <c r="G64" s="24">
        <v>384</v>
      </c>
      <c r="H64" s="91">
        <f t="shared" si="8"/>
        <v>5539</v>
      </c>
    </row>
    <row r="65" spans="1:8" ht="15">
      <c r="A65" s="15" t="s">
        <v>13</v>
      </c>
      <c r="B65" s="24">
        <v>1890</v>
      </c>
      <c r="C65" s="24">
        <v>1140</v>
      </c>
      <c r="D65" s="24">
        <v>513</v>
      </c>
      <c r="E65" s="24">
        <v>862</v>
      </c>
      <c r="F65" s="24">
        <v>741</v>
      </c>
      <c r="G65" s="24">
        <v>358</v>
      </c>
      <c r="H65" s="91">
        <f aca="true" t="shared" si="9" ref="H65:H70">SUM(B65:G65)</f>
        <v>5504</v>
      </c>
    </row>
    <row r="66" spans="1:8" ht="15">
      <c r="A66" s="15" t="s">
        <v>14</v>
      </c>
      <c r="B66" s="24">
        <v>1789</v>
      </c>
      <c r="C66" s="24">
        <v>997</v>
      </c>
      <c r="D66" s="24">
        <v>475</v>
      </c>
      <c r="E66" s="24">
        <v>831</v>
      </c>
      <c r="F66" s="24">
        <v>688</v>
      </c>
      <c r="G66" s="24">
        <v>346</v>
      </c>
      <c r="H66" s="91">
        <f t="shared" si="9"/>
        <v>5126</v>
      </c>
    </row>
    <row r="67" spans="1:8" ht="15">
      <c r="A67" s="15" t="s">
        <v>15</v>
      </c>
      <c r="B67" s="20">
        <v>1762</v>
      </c>
      <c r="C67" s="20">
        <v>903</v>
      </c>
      <c r="D67" s="20">
        <v>479</v>
      </c>
      <c r="E67" s="20">
        <v>794</v>
      </c>
      <c r="F67" s="20">
        <v>616</v>
      </c>
      <c r="G67" s="20">
        <v>332</v>
      </c>
      <c r="H67" s="91">
        <f t="shared" si="9"/>
        <v>4886</v>
      </c>
    </row>
    <row r="68" spans="1:8" ht="15">
      <c r="A68" s="15" t="s">
        <v>16</v>
      </c>
      <c r="B68" s="20">
        <v>1761</v>
      </c>
      <c r="C68" s="20">
        <v>838</v>
      </c>
      <c r="D68" s="20">
        <v>459</v>
      </c>
      <c r="E68" s="20">
        <v>829</v>
      </c>
      <c r="F68" s="20">
        <v>597</v>
      </c>
      <c r="G68" s="20">
        <v>303</v>
      </c>
      <c r="H68" s="91">
        <f t="shared" si="9"/>
        <v>4787</v>
      </c>
    </row>
    <row r="69" spans="1:8" ht="15">
      <c r="A69" s="15" t="s">
        <v>17</v>
      </c>
      <c r="B69" s="20">
        <v>1713</v>
      </c>
      <c r="C69" s="20">
        <v>788</v>
      </c>
      <c r="D69" s="20">
        <v>474</v>
      </c>
      <c r="E69" s="20">
        <v>842</v>
      </c>
      <c r="F69" s="20">
        <v>555</v>
      </c>
      <c r="G69" s="20">
        <v>283</v>
      </c>
      <c r="H69" s="91">
        <f t="shared" si="9"/>
        <v>4655</v>
      </c>
    </row>
    <row r="70" spans="1:8" ht="15">
      <c r="A70" s="17" t="s">
        <v>18</v>
      </c>
      <c r="B70" s="21">
        <v>1652</v>
      </c>
      <c r="C70" s="21">
        <v>764</v>
      </c>
      <c r="D70" s="21">
        <v>465</v>
      </c>
      <c r="E70" s="21">
        <v>870</v>
      </c>
      <c r="F70" s="21">
        <v>577</v>
      </c>
      <c r="G70" s="21">
        <v>265</v>
      </c>
      <c r="H70" s="33">
        <f t="shared" si="9"/>
        <v>4593</v>
      </c>
    </row>
    <row r="71" spans="1:8" ht="15">
      <c r="A71" s="143" t="s">
        <v>86</v>
      </c>
      <c r="B71" s="146">
        <f aca="true" t="shared" si="10" ref="B71:H71">AVERAGE(B59:B70)</f>
        <v>1864.5</v>
      </c>
      <c r="C71" s="146">
        <f t="shared" si="10"/>
        <v>1127.5</v>
      </c>
      <c r="D71" s="146">
        <f t="shared" si="10"/>
        <v>538.0833333333334</v>
      </c>
      <c r="E71" s="146">
        <f t="shared" si="10"/>
        <v>914.9166666666666</v>
      </c>
      <c r="F71" s="146">
        <f t="shared" si="10"/>
        <v>772</v>
      </c>
      <c r="G71" s="146">
        <f t="shared" si="10"/>
        <v>381.25</v>
      </c>
      <c r="H71" s="146">
        <f t="shared" si="10"/>
        <v>5598.25</v>
      </c>
    </row>
    <row r="74" spans="1:8" ht="15">
      <c r="A74" s="237" t="s">
        <v>96</v>
      </c>
      <c r="B74" s="238" t="s">
        <v>78</v>
      </c>
      <c r="C74" s="238" t="s">
        <v>79</v>
      </c>
      <c r="D74" s="238" t="s">
        <v>80</v>
      </c>
      <c r="E74" s="238" t="s">
        <v>81</v>
      </c>
      <c r="F74" s="238" t="s">
        <v>82</v>
      </c>
      <c r="G74" s="238" t="s">
        <v>83</v>
      </c>
      <c r="H74" s="239" t="s">
        <v>30</v>
      </c>
    </row>
    <row r="75" spans="1:8" ht="15">
      <c r="A75" s="149" t="s">
        <v>7</v>
      </c>
      <c r="B75" s="236">
        <v>1783</v>
      </c>
      <c r="C75" s="236">
        <v>813</v>
      </c>
      <c r="D75" s="236">
        <v>523</v>
      </c>
      <c r="E75" s="236">
        <v>993</v>
      </c>
      <c r="F75" s="236">
        <v>623</v>
      </c>
      <c r="G75" s="236">
        <v>310</v>
      </c>
      <c r="H75" s="234">
        <f aca="true" t="shared" si="11" ref="H75:H80">SUM(B75:G75)</f>
        <v>5045</v>
      </c>
    </row>
    <row r="76" spans="1:8" ht="15">
      <c r="A76" s="149" t="s">
        <v>8</v>
      </c>
      <c r="B76" s="236">
        <v>1784</v>
      </c>
      <c r="C76" s="236">
        <v>827</v>
      </c>
      <c r="D76" s="236">
        <v>548</v>
      </c>
      <c r="E76" s="236">
        <v>1026</v>
      </c>
      <c r="F76" s="236">
        <v>612</v>
      </c>
      <c r="G76" s="236">
        <v>299</v>
      </c>
      <c r="H76" s="234">
        <f t="shared" si="11"/>
        <v>5096</v>
      </c>
    </row>
    <row r="77" spans="1:8" ht="15">
      <c r="A77" s="149" t="s">
        <v>9</v>
      </c>
      <c r="B77" s="236">
        <v>1773</v>
      </c>
      <c r="C77" s="236">
        <v>823</v>
      </c>
      <c r="D77" s="236">
        <v>548</v>
      </c>
      <c r="E77" s="236">
        <v>998</v>
      </c>
      <c r="F77" s="236">
        <v>582</v>
      </c>
      <c r="G77" s="236">
        <v>282</v>
      </c>
      <c r="H77" s="234">
        <f t="shared" si="11"/>
        <v>5006</v>
      </c>
    </row>
    <row r="78" spans="1:8" ht="15">
      <c r="A78" s="149" t="s">
        <v>10</v>
      </c>
      <c r="B78" s="227">
        <v>1778</v>
      </c>
      <c r="C78" s="227">
        <v>825</v>
      </c>
      <c r="D78" s="227">
        <v>547</v>
      </c>
      <c r="E78" s="227">
        <v>1018</v>
      </c>
      <c r="F78" s="227">
        <v>575</v>
      </c>
      <c r="G78" s="227">
        <v>272</v>
      </c>
      <c r="H78" s="234">
        <f t="shared" si="11"/>
        <v>5015</v>
      </c>
    </row>
    <row r="79" spans="1:8" ht="15">
      <c r="A79" s="149" t="s">
        <v>11</v>
      </c>
      <c r="B79" s="227">
        <v>1789</v>
      </c>
      <c r="C79" s="227">
        <v>831</v>
      </c>
      <c r="D79" s="227">
        <v>548</v>
      </c>
      <c r="E79" s="227">
        <v>1081</v>
      </c>
      <c r="F79" s="227">
        <v>593</v>
      </c>
      <c r="G79" s="227">
        <v>283</v>
      </c>
      <c r="H79" s="234">
        <f t="shared" si="11"/>
        <v>5125</v>
      </c>
    </row>
    <row r="80" spans="1:8" ht="15">
      <c r="A80" s="149" t="s">
        <v>12</v>
      </c>
      <c r="B80" s="227">
        <v>1741</v>
      </c>
      <c r="C80" s="227">
        <v>827</v>
      </c>
      <c r="D80" s="227">
        <v>547</v>
      </c>
      <c r="E80" s="227">
        <v>1149</v>
      </c>
      <c r="F80" s="227">
        <v>593</v>
      </c>
      <c r="G80" s="227">
        <v>294</v>
      </c>
      <c r="H80" s="234">
        <f t="shared" si="11"/>
        <v>5151</v>
      </c>
    </row>
    <row r="81" spans="1:8" ht="15">
      <c r="A81" s="149" t="s">
        <v>13</v>
      </c>
      <c r="B81" s="227">
        <v>1807</v>
      </c>
      <c r="C81" s="227">
        <v>910</v>
      </c>
      <c r="D81" s="227">
        <v>566</v>
      </c>
      <c r="E81" s="227">
        <v>1247</v>
      </c>
      <c r="F81" s="227">
        <v>632</v>
      </c>
      <c r="G81" s="227">
        <v>308</v>
      </c>
      <c r="H81" s="234">
        <f aca="true" t="shared" si="12" ref="H81:H86">SUM(B81:G81)</f>
        <v>5470</v>
      </c>
    </row>
    <row r="82" spans="1:8" ht="15">
      <c r="A82" s="149" t="s">
        <v>14</v>
      </c>
      <c r="B82" s="227">
        <v>1865</v>
      </c>
      <c r="C82" s="227">
        <v>938</v>
      </c>
      <c r="D82" s="227">
        <v>573</v>
      </c>
      <c r="E82" s="227">
        <v>1372</v>
      </c>
      <c r="F82" s="227">
        <v>627</v>
      </c>
      <c r="G82" s="227">
        <v>313</v>
      </c>
      <c r="H82" s="234">
        <f t="shared" si="12"/>
        <v>5688</v>
      </c>
    </row>
    <row r="83" spans="1:8" ht="15">
      <c r="A83" s="149" t="s">
        <v>15</v>
      </c>
      <c r="B83" s="236">
        <v>1844</v>
      </c>
      <c r="C83" s="236">
        <v>999</v>
      </c>
      <c r="D83" s="236">
        <v>554</v>
      </c>
      <c r="E83" s="236">
        <v>1340</v>
      </c>
      <c r="F83" s="236">
        <v>649</v>
      </c>
      <c r="G83" s="236">
        <v>315</v>
      </c>
      <c r="H83" s="234">
        <f t="shared" si="12"/>
        <v>5701</v>
      </c>
    </row>
    <row r="84" spans="1:8" ht="15">
      <c r="A84" s="149" t="s">
        <v>16</v>
      </c>
      <c r="B84" s="236">
        <v>1859</v>
      </c>
      <c r="C84" s="236">
        <v>1056</v>
      </c>
      <c r="D84" s="236">
        <v>582</v>
      </c>
      <c r="E84" s="236">
        <v>1414</v>
      </c>
      <c r="F84" s="236">
        <v>654</v>
      </c>
      <c r="G84" s="236">
        <v>326</v>
      </c>
      <c r="H84" s="234">
        <f t="shared" si="12"/>
        <v>5891</v>
      </c>
    </row>
    <row r="85" spans="1:8" ht="15">
      <c r="A85" s="149" t="s">
        <v>17</v>
      </c>
      <c r="B85" s="236">
        <v>1889</v>
      </c>
      <c r="C85" s="236">
        <v>1103</v>
      </c>
      <c r="D85" s="236">
        <v>597</v>
      </c>
      <c r="E85" s="236">
        <v>1316</v>
      </c>
      <c r="F85" s="236">
        <v>695</v>
      </c>
      <c r="G85" s="236">
        <v>316</v>
      </c>
      <c r="H85" s="234">
        <f t="shared" si="12"/>
        <v>5916</v>
      </c>
    </row>
    <row r="86" spans="1:8" ht="15">
      <c r="A86" s="149" t="s">
        <v>18</v>
      </c>
      <c r="B86" s="236">
        <v>1978</v>
      </c>
      <c r="C86" s="236">
        <v>1174</v>
      </c>
      <c r="D86" s="236">
        <v>598</v>
      </c>
      <c r="E86" s="236">
        <v>1347</v>
      </c>
      <c r="F86" s="236">
        <v>706</v>
      </c>
      <c r="G86" s="236">
        <v>328</v>
      </c>
      <c r="H86" s="234">
        <f t="shared" si="12"/>
        <v>6131</v>
      </c>
    </row>
    <row r="87" spans="1:8" ht="12.75">
      <c r="A87" s="149" t="s">
        <v>86</v>
      </c>
      <c r="B87" s="235">
        <f aca="true" t="shared" si="13" ref="B87:H87">AVERAGE(B75:B86)</f>
        <v>1824.1666666666667</v>
      </c>
      <c r="C87" s="235">
        <f t="shared" si="13"/>
        <v>927.1666666666666</v>
      </c>
      <c r="D87" s="235">
        <f t="shared" si="13"/>
        <v>560.9166666666666</v>
      </c>
      <c r="E87" s="235">
        <f t="shared" si="13"/>
        <v>1191.75</v>
      </c>
      <c r="F87" s="235">
        <f t="shared" si="13"/>
        <v>628.4166666666666</v>
      </c>
      <c r="G87" s="235">
        <f t="shared" si="13"/>
        <v>303.8333333333333</v>
      </c>
      <c r="H87" s="235">
        <f t="shared" si="13"/>
        <v>5436.25</v>
      </c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</sheetData>
  <sheetProtection password="CC53" sheet="1" objects="1" scenarios="1"/>
  <mergeCells count="1">
    <mergeCell ref="A1:H1"/>
  </mergeCells>
  <printOptions horizontalCentered="1"/>
  <pageMargins left="0.8267716535433072" right="0.8267716535433072" top="0.7086614173228347" bottom="0.5905511811023623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2012-01-12T10:46:46Z</cp:lastPrinted>
  <dcterms:created xsi:type="dcterms:W3CDTF">1997-01-17T14:02:09Z</dcterms:created>
  <dcterms:modified xsi:type="dcterms:W3CDTF">2013-03-28T12:38:33Z</dcterms:modified>
  <cp:category/>
  <cp:version/>
  <cp:contentType/>
  <cp:contentStatus/>
</cp:coreProperties>
</file>